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430" tabRatio="769" firstSheet="1" activeTab="22"/>
  </bookViews>
  <sheets>
    <sheet name="HRÁČI" sheetId="1" r:id="rId1"/>
    <sheet name="I" sheetId="2" r:id="rId2"/>
    <sheet name="II" sheetId="3" r:id="rId3"/>
    <sheet name="III" sheetId="4" r:id="rId4"/>
    <sheet name="BA III" sheetId="5" r:id="rId5"/>
    <sheet name="IV" sheetId="6" r:id="rId6"/>
    <sheet name="BA IV" sheetId="7" r:id="rId7"/>
    <sheet name="V" sheetId="8" r:id="rId8"/>
    <sheet name="BA V" sheetId="9" r:id="rId9"/>
    <sheet name="VI" sheetId="10" r:id="rId10"/>
    <sheet name="BA VI" sheetId="11" r:id="rId11"/>
    <sheet name="VII" sheetId="12" r:id="rId12"/>
    <sheet name="BA VII" sheetId="13" r:id="rId13"/>
    <sheet name="VIII" sheetId="14" r:id="rId14"/>
    <sheet name="BA VIII" sheetId="15" r:id="rId15"/>
    <sheet name="IX" sheetId="16" r:id="rId16"/>
    <sheet name="BA IX" sheetId="17" r:id="rId17"/>
    <sheet name="X" sheetId="18" r:id="rId18"/>
    <sheet name="BA X" sheetId="19" r:id="rId19"/>
    <sheet name="XI" sheetId="20" r:id="rId20"/>
    <sheet name="BA XI" sheetId="21" r:id="rId21"/>
    <sheet name="XII" sheetId="22" r:id="rId22"/>
    <sheet name="BA XII" sheetId="23" r:id="rId23"/>
    <sheet name="PB" sheetId="24" r:id="rId24"/>
    <sheet name="ZB" sheetId="25" r:id="rId25"/>
    <sheet name="SB" sheetId="26" r:id="rId26"/>
    <sheet name="BLL 2007" sheetId="27" r:id="rId27"/>
  </sheets>
  <definedNames>
    <definedName name="_xlnm.Print_Area" localSheetId="26">'BLL 2007'!$A$1:$Q$31</definedName>
  </definedNames>
  <calcPr fullCalcOnLoad="1"/>
</workbook>
</file>

<file path=xl/sharedStrings.xml><?xml version="1.0" encoding="utf-8"?>
<sst xmlns="http://schemas.openxmlformats.org/spreadsheetml/2006/main" count="1383" uniqueCount="269">
  <si>
    <t>SPOLU</t>
  </si>
  <si>
    <t>BODY</t>
  </si>
  <si>
    <t>PORADIE</t>
  </si>
  <si>
    <t>Č.H.</t>
  </si>
  <si>
    <t>MENO HRÁČA</t>
  </si>
  <si>
    <t>ZB1</t>
  </si>
  <si>
    <t>PB1</t>
  </si>
  <si>
    <t>SB1</t>
  </si>
  <si>
    <t>BP1</t>
  </si>
  <si>
    <t>ZB2</t>
  </si>
  <si>
    <t>PB2</t>
  </si>
  <si>
    <t>SB2</t>
  </si>
  <si>
    <t>BP2</t>
  </si>
  <si>
    <t>ZBs</t>
  </si>
  <si>
    <t>PBs</t>
  </si>
  <si>
    <t>SBs</t>
  </si>
  <si>
    <t>BPs</t>
  </si>
  <si>
    <t>PB1x2,5</t>
  </si>
  <si>
    <t>PB2x2,5</t>
  </si>
  <si>
    <t>Michal</t>
  </si>
  <si>
    <t xml:space="preserve">Andraščíková  </t>
  </si>
  <si>
    <t>Andraščík</t>
  </si>
  <si>
    <t xml:space="preserve">Bisák </t>
  </si>
  <si>
    <t>Viliam</t>
  </si>
  <si>
    <t>Martin</t>
  </si>
  <si>
    <t>Roman</t>
  </si>
  <si>
    <t>Juraj</t>
  </si>
  <si>
    <t>Lucia</t>
  </si>
  <si>
    <t>Jozef</t>
  </si>
  <si>
    <t>Ivan</t>
  </si>
  <si>
    <t>Štefan</t>
  </si>
  <si>
    <t>Fedor</t>
  </si>
  <si>
    <t>Beáta</t>
  </si>
  <si>
    <t>Dobiaš</t>
  </si>
  <si>
    <t xml:space="preserve">Hegyi </t>
  </si>
  <si>
    <t xml:space="preserve">Kazimír </t>
  </si>
  <si>
    <t>Kolandra</t>
  </si>
  <si>
    <t xml:space="preserve">Kováč  </t>
  </si>
  <si>
    <t xml:space="preserve">Leskovský  </t>
  </si>
  <si>
    <t>Pecov</t>
  </si>
  <si>
    <t xml:space="preserve">Stadtrucker </t>
  </si>
  <si>
    <t xml:space="preserve">Vavrík  </t>
  </si>
  <si>
    <t>BMK</t>
  </si>
  <si>
    <t>BLL</t>
  </si>
  <si>
    <t>Katarína</t>
  </si>
  <si>
    <t>BP</t>
  </si>
  <si>
    <t>1. KOLO JANUÁR</t>
  </si>
  <si>
    <t>2. KOLO JANUÁR</t>
  </si>
  <si>
    <t>3. KOLO FEBRUÁR</t>
  </si>
  <si>
    <t>4. KOLO FEBRUÁR</t>
  </si>
  <si>
    <t>I. SPOLU</t>
  </si>
  <si>
    <t>II. SPOLU</t>
  </si>
  <si>
    <t>III. SPOLU</t>
  </si>
  <si>
    <t>5. KOLO MAREC</t>
  </si>
  <si>
    <t>6. KOLO MAREC</t>
  </si>
  <si>
    <t>7. KOLO APRÍL</t>
  </si>
  <si>
    <t>8. KOLO APRÍL</t>
  </si>
  <si>
    <t>IV. SPOLU</t>
  </si>
  <si>
    <t>V. SPOLU</t>
  </si>
  <si>
    <t>10. KOLO MÁJ</t>
  </si>
  <si>
    <t>9. KOLO MÁJ</t>
  </si>
  <si>
    <t>11. KOLO JÚN</t>
  </si>
  <si>
    <t>12. KOLO JÚN</t>
  </si>
  <si>
    <t>VI. SPOLU</t>
  </si>
  <si>
    <t>13. KOLO JÚL</t>
  </si>
  <si>
    <t>14. KOLO JÚL</t>
  </si>
  <si>
    <t>VII. SPOLU</t>
  </si>
  <si>
    <t>VIII. SPOLU</t>
  </si>
  <si>
    <t>IX. SPOLU</t>
  </si>
  <si>
    <t>X. SPOLU</t>
  </si>
  <si>
    <t>SB</t>
  </si>
  <si>
    <t>PB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</si>
  <si>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</si>
  <si>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</si>
  <si>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</si>
  <si>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</si>
  <si>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</si>
  <si>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</si>
  <si>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</si>
  <si>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</si>
  <si>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</si>
  <si>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</t>
  </si>
  <si>
    <t>POR.</t>
  </si>
  <si>
    <t>súčet ZB + PB</t>
  </si>
  <si>
    <t>prémiové body</t>
  </si>
  <si>
    <t>ZB</t>
  </si>
  <si>
    <t>peniaze</t>
  </si>
  <si>
    <t>BONUS</t>
  </si>
  <si>
    <t>LOS :</t>
  </si>
  <si>
    <t>Najviac bodované hry</t>
  </si>
  <si>
    <t>Popis</t>
  </si>
  <si>
    <t>1. stôl</t>
  </si>
  <si>
    <t>2. stôl</t>
  </si>
  <si>
    <t>3. stôl</t>
  </si>
  <si>
    <t>4. stôl</t>
  </si>
  <si>
    <r>
      <t xml:space="preserve">BODY ZA PORADIE </t>
    </r>
    <r>
      <rPr>
        <sz val="12"/>
        <color indexed="54"/>
        <rFont val="Arial CE"/>
        <family val="2"/>
      </rPr>
      <t>( vrátane bonusov za PB )</t>
    </r>
  </si>
  <si>
    <t>ČÍSLO HRÁČA</t>
  </si>
  <si>
    <t>IT NICK</t>
  </si>
  <si>
    <t>KVRP</t>
  </si>
  <si>
    <t>KatkaAnd</t>
  </si>
  <si>
    <t>mxd</t>
  </si>
  <si>
    <t>lilo</t>
  </si>
  <si>
    <t>LeRo</t>
  </si>
  <si>
    <t>Fredy 16</t>
  </si>
  <si>
    <t>Diablica</t>
  </si>
  <si>
    <t>Iv4n Jr.</t>
  </si>
  <si>
    <t>Iv4n Sr.</t>
  </si>
  <si>
    <t>sportak</t>
  </si>
  <si>
    <t>Shad</t>
  </si>
  <si>
    <t>POR. Č.</t>
  </si>
  <si>
    <t>PRIEZVISKO</t>
  </si>
  <si>
    <t>MENO</t>
  </si>
  <si>
    <t>Rotter</t>
  </si>
  <si>
    <t>Vlčko</t>
  </si>
  <si>
    <t>Miroslav</t>
  </si>
  <si>
    <t>matid</t>
  </si>
  <si>
    <t>wlke</t>
  </si>
  <si>
    <t>Korčák</t>
  </si>
  <si>
    <t>Dušan</t>
  </si>
  <si>
    <t>Aktér</t>
  </si>
  <si>
    <t>Rigo</t>
  </si>
  <si>
    <t>Ľudovít</t>
  </si>
  <si>
    <t>Vavríková</t>
  </si>
  <si>
    <t>Učník</t>
  </si>
  <si>
    <t>Stanislav</t>
  </si>
  <si>
    <t>Dula</t>
  </si>
  <si>
    <t>Igor</t>
  </si>
  <si>
    <t>Dohnány</t>
  </si>
  <si>
    <t>Slovan</t>
  </si>
  <si>
    <t>Dvojica</t>
  </si>
  <si>
    <t>BRATISLAVSKÁ LICITOVANÁ LIGA 2007</t>
  </si>
  <si>
    <t>prémiové body  (nenásobené)</t>
  </si>
  <si>
    <t>Žilavý</t>
  </si>
  <si>
    <t>Vavrík I., Vavrík R., Žilavý, Leskovský</t>
  </si>
  <si>
    <t>Bisák, Dohnány, Stadtrucker, Andraščíková K.</t>
  </si>
  <si>
    <t>Dobiaš, Vavríková L., Vlčko</t>
  </si>
  <si>
    <t>Vavrík I., Andraščíková K., Vavríková L., Bisák</t>
  </si>
  <si>
    <t>Leskovský, Dohnányi, Žilavý</t>
  </si>
  <si>
    <t>Vavrík R., Stadtrucker, Dobiaš, Vlčko</t>
  </si>
  <si>
    <t>15. KOLO SEPTEMBER</t>
  </si>
  <si>
    <t>16. KOLO SEPTEMBER</t>
  </si>
  <si>
    <t>Dobiaš, Bisák, Andraščíková K., Vavrík R.</t>
  </si>
  <si>
    <t>Andraščíková B., Amdraščík M., Učník, Kazimír</t>
  </si>
  <si>
    <t>Leskovský, Pecov, Vavrík I., Vavríková L.</t>
  </si>
  <si>
    <t>Bisák, Kazimír, Vavríková L., Dobiaš</t>
  </si>
  <si>
    <t>Andraščíková B., Pecov, Leskovský, Vavrík R.</t>
  </si>
  <si>
    <t>Vavrík I., Učník, Andraščík M., Andraščíková K.</t>
  </si>
  <si>
    <t>Leskovský</t>
  </si>
  <si>
    <t>100 červ. bez oboch tromf. desiatok, bez výnosu</t>
  </si>
  <si>
    <t>100 červených na tri tromfy bez tromf. desiatky s výnosom</t>
  </si>
  <si>
    <t>Vavrík I., Učník, Bisák</t>
  </si>
  <si>
    <t>Vavrík R., Vavríková L., Leskovský</t>
  </si>
  <si>
    <t>Vavríková L.</t>
  </si>
  <si>
    <t>100 červených na tri tromfy s oboma ostrými bez výnosu na cudzí hlas</t>
  </si>
  <si>
    <t>Dobiaš, Pecov, Andraščíková K.</t>
  </si>
  <si>
    <t>Bisák, Vavrík R., Andraščíková K.</t>
  </si>
  <si>
    <t>Vavríková L., Pecov, Vavrík I.</t>
  </si>
  <si>
    <t>Dobiaš, Leskovský, Učník</t>
  </si>
  <si>
    <t>5. KOLO JANUÁR</t>
  </si>
  <si>
    <t>6. KOLO JANUÁR</t>
  </si>
  <si>
    <t>5.3.2007</t>
  </si>
  <si>
    <t>XI. SPOLU</t>
  </si>
  <si>
    <t>15. KOLO AUGUST</t>
  </si>
  <si>
    <t>16. KOLO AUGUST</t>
  </si>
  <si>
    <t>17. KOLO SEPTEMBER</t>
  </si>
  <si>
    <t>18. KOLO SEPTEMBER</t>
  </si>
  <si>
    <t>19. KOLO OKTÓBER</t>
  </si>
  <si>
    <t>20. KOLO OKTÓBER</t>
  </si>
  <si>
    <t>21. KOLO NOVEMBER</t>
  </si>
  <si>
    <t>22. KOLO NOVEMBER</t>
  </si>
  <si>
    <t>23. KOLO NOVEMBER</t>
  </si>
  <si>
    <t>24. KOLO NOVEMBER</t>
  </si>
  <si>
    <t>XI</t>
  </si>
  <si>
    <t>XII</t>
  </si>
  <si>
    <t>Produktivita 2007</t>
  </si>
  <si>
    <t>Aktivita 2007</t>
  </si>
  <si>
    <t>Súťažné body 2007</t>
  </si>
  <si>
    <t>Učník, Dohnány, Leskovský</t>
  </si>
  <si>
    <t>Vavrík R., Buch, Bisák</t>
  </si>
  <si>
    <t>Vavrík I., Vavríková L., Kazimír</t>
  </si>
  <si>
    <t>Leskovský, Vavríková L., Vavrík I.</t>
  </si>
  <si>
    <t>Bisák, Dohnány, Vavrík R.</t>
  </si>
  <si>
    <t>Kazimír, Buch, Učník</t>
  </si>
  <si>
    <t>2x7 červ bez výnosu na 4 pom so stom</t>
  </si>
  <si>
    <t>100 červených na tri tromfy bez esa bez výnosu</t>
  </si>
  <si>
    <t>11.4.</t>
  </si>
  <si>
    <t>8.1.</t>
  </si>
  <si>
    <t>5.2.</t>
  </si>
  <si>
    <t>5.3.</t>
  </si>
  <si>
    <t>7.5.</t>
  </si>
  <si>
    <t>Kazimír, Učník, Dobiaš</t>
  </si>
  <si>
    <t>Vavrík R., Bisák, Leskovský</t>
  </si>
  <si>
    <t>Kazimír, Dobiaš, Leskovský</t>
  </si>
  <si>
    <t>Vavrík I., Vavrík R.,Pecov</t>
  </si>
  <si>
    <t>Vavríková L., Bisák, Učník</t>
  </si>
  <si>
    <t>Kazimír</t>
  </si>
  <si>
    <t>100 červených na tri tromfy bez esa s výnosom</t>
  </si>
  <si>
    <t>2x7 červené tromf so stom na 4 strky bez výnosu</t>
  </si>
  <si>
    <t>100 bez výnosu na 3 tromfy bez oboch ostrých</t>
  </si>
  <si>
    <t>Vavrík I., Dobiaš, Leskovský</t>
  </si>
  <si>
    <t>Vavríková, Učník, Kazimír</t>
  </si>
  <si>
    <t>Bisák, Pecov, Vavrík R.</t>
  </si>
  <si>
    <t>Leskovský, Bisák, Kazimír</t>
  </si>
  <si>
    <t>4.6.</t>
  </si>
  <si>
    <t>100 červ na 3 tromfy bez 10 s výnosom</t>
  </si>
  <si>
    <t>Dobiaš, Vavrík I., Pecov</t>
  </si>
  <si>
    <t>100 červených na 3 tromfy s oboma ostrými na dvaciatku s výnosom</t>
  </si>
  <si>
    <t>Vavrík I.</t>
  </si>
  <si>
    <t>2x7 červené na 4 trumfy s výnosom</t>
  </si>
  <si>
    <t>Vavrík R., Vavríková, Učník</t>
  </si>
  <si>
    <t>Leskovský, Kazimír, Vavrík I., Učník</t>
  </si>
  <si>
    <t>Vavrík R., Pecov, Vlčko, Buch</t>
  </si>
  <si>
    <t>Dobiaš, Bisák, Vavríková</t>
  </si>
  <si>
    <t>Vavrík R., Leskovský, Bisák, Vavríková</t>
  </si>
  <si>
    <t>Kazimír, Pecov, Vlčko, Učník</t>
  </si>
  <si>
    <t>Vavrík I., Buch, Dobiaš</t>
  </si>
  <si>
    <t>2x7 červené - na 4 pomocné so 100 bez výnosu</t>
  </si>
  <si>
    <t>2x7 červené na 4 tromfy s výnosom</t>
  </si>
  <si>
    <t>25.6.</t>
  </si>
  <si>
    <t>Leskovský, Vavríková, Bisák, Vavrík I.</t>
  </si>
  <si>
    <t>Dobiaš, Vavrík R., Pecov, Kazimír</t>
  </si>
  <si>
    <t>Kazimír, Dobiaš, Vavríková, Bisák</t>
  </si>
  <si>
    <t>Vavrík R., Vavrík I., Leskovský, Pecov</t>
  </si>
  <si>
    <t>15.8.</t>
  </si>
  <si>
    <t>Biely</t>
  </si>
  <si>
    <t>Červené 100 na 4 tromfy bez esa a desiny bez výnosu</t>
  </si>
  <si>
    <t>Vavrík I., Biely, Pecov</t>
  </si>
  <si>
    <t>Vavrík R., Bisák, Kazimír, Hegyi</t>
  </si>
  <si>
    <t>Dobiaš, Leskovský, Vavríková, Rigo</t>
  </si>
  <si>
    <t>Červené 100 na 3 tromfy bez 10 bez výnosu</t>
  </si>
  <si>
    <t>Biely, Bisák, Vavríková, Dobiaš</t>
  </si>
  <si>
    <t>Bisák</t>
  </si>
  <si>
    <t>Kazimír, Rigo, Vavrík I., Vavrík R.</t>
  </si>
  <si>
    <t>Pecov, Leskovský, Hegyi</t>
  </si>
  <si>
    <t>Dobiaš, Učník, Buch, Leskovský</t>
  </si>
  <si>
    <t>Vavrík I., Vavríková L.,Vavrík R., Kazimír</t>
  </si>
  <si>
    <t>Pecov, Bisák, Rigo, Hegyi</t>
  </si>
  <si>
    <t>Leskovský, Pecov, Bisák, Vavríková L.</t>
  </si>
  <si>
    <t>Kazimír, Učník, Vavrík R., Hegyi</t>
  </si>
  <si>
    <t>Vavrík I., Dobiaš, Rigo, Buch</t>
  </si>
  <si>
    <t xml:space="preserve">    poznámka :</t>
  </si>
  <si>
    <t xml:space="preserve">Hráč Leskovský odohral ligové kolo v rámci SMLL v Košiciach. Súťažná komisia BA </t>
  </si>
  <si>
    <t xml:space="preserve">klubu rozhodla o pridelení BP ( bodov za poradie )  do BA Licitovanej ligy podľa kľúča </t>
  </si>
  <si>
    <t>ako keby hráč hral v klube a BP sa stanovili ako hodnota medzi jednotlivými hráčmi.</t>
  </si>
  <si>
    <t>Aby sa neovplivnili skutočné výsledky BA licitovanej ligy (októbrového kola) hráčovi</t>
  </si>
  <si>
    <t>boli pridelené v oboch kolách medzihodnoty s jedným desatinným miestom.</t>
  </si>
  <si>
    <t>( ab actis : mxd )</t>
  </si>
  <si>
    <t>Vavrík I., Kazimír, Pecov, Vavrík R.</t>
  </si>
  <si>
    <t>Vavríková, Bisák Dobiaš</t>
  </si>
  <si>
    <t>Danich, Rigo, Učník</t>
  </si>
  <si>
    <t>Danich, Vavríková, Kazimír, Vavrík R.</t>
  </si>
  <si>
    <t>Bisák, Učník, Rigo</t>
  </si>
  <si>
    <t>Pecov, Vavrík I, Dobiaš</t>
  </si>
  <si>
    <t>Danics</t>
  </si>
  <si>
    <t>Erich</t>
  </si>
  <si>
    <t>Erik</t>
  </si>
  <si>
    <t>3.9.</t>
  </si>
  <si>
    <t>1.10.</t>
  </si>
  <si>
    <t>12.11.</t>
  </si>
  <si>
    <t>3.12.</t>
  </si>
  <si>
    <t>Kazimír, Bisák, Leskovský, Vavríková</t>
  </si>
  <si>
    <t>Danics, Hegyi, Buch, Dobiaš</t>
  </si>
  <si>
    <t>Rigo, Učník, Vavrík I., Vavrík R.</t>
  </si>
  <si>
    <t>Buch</t>
  </si>
  <si>
    <t>Peter</t>
  </si>
  <si>
    <t>Vavrík R., Vavrík I., Kazimír, Buch</t>
  </si>
  <si>
    <t>Vavríková, Hegyu, Danics, Leskovský</t>
  </si>
  <si>
    <t>Bisák, Dobiaš, Rigo, Učník</t>
  </si>
  <si>
    <t>2x7 červené na 4 tromfy bez výnosu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</si>
</sst>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"/>
    <numFmt numFmtId="165" formatCode="m/d"/>
    <numFmt numFmtId="166" formatCode="d\-mmm"/>
    <numFmt numFmtId="167" formatCode="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B]d\.\ mmmm\ yyyy"/>
    <numFmt numFmtId="185" formatCode="#,##0\ _S_k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6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53"/>
      <name val="Bookman Old Style"/>
      <family val="1"/>
    </font>
    <font>
      <sz val="14"/>
      <color indexed="54"/>
      <name val="Arial CE"/>
      <family val="0"/>
    </font>
    <font>
      <b/>
      <sz val="10"/>
      <color indexed="10"/>
      <name val="Arial"/>
      <family val="2"/>
    </font>
    <font>
      <sz val="10"/>
      <color indexed="18"/>
      <name val="Arial CE"/>
      <family val="2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0"/>
    </font>
    <font>
      <sz val="10"/>
      <color indexed="55"/>
      <name val="Arial"/>
      <family val="0"/>
    </font>
    <font>
      <b/>
      <sz val="8"/>
      <color indexed="18"/>
      <name val="Arial CE"/>
      <family val="2"/>
    </font>
    <font>
      <b/>
      <sz val="9"/>
      <color indexed="18"/>
      <name val="Arial CE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7"/>
      <name val="Arial CE"/>
      <family val="2"/>
    </font>
    <font>
      <sz val="10"/>
      <color indexed="17"/>
      <name val="Arial"/>
      <family val="0"/>
    </font>
    <font>
      <b/>
      <sz val="12"/>
      <color indexed="17"/>
      <name val="Arial Narrow"/>
      <family val="2"/>
    </font>
    <font>
      <sz val="10"/>
      <name val="Arial Narrow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Narrow"/>
      <family val="0"/>
    </font>
    <font>
      <sz val="10"/>
      <name val="Arial Narrow CE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54"/>
      <name val="Arial CE"/>
      <family val="2"/>
    </font>
    <font>
      <sz val="8"/>
      <color indexed="18"/>
      <name val="Arial"/>
      <family val="2"/>
    </font>
    <font>
      <sz val="12"/>
      <color indexed="54"/>
      <name val="Arial CE"/>
      <family val="2"/>
    </font>
    <font>
      <b/>
      <sz val="20"/>
      <color indexed="53"/>
      <name val="Bookman Old Style"/>
      <family val="1"/>
    </font>
    <font>
      <sz val="9"/>
      <color indexed="55"/>
      <name val="Arial CE"/>
      <family val="2"/>
    </font>
    <font>
      <sz val="10"/>
      <color indexed="55"/>
      <name val="Arial Narrow"/>
      <family val="2"/>
    </font>
    <font>
      <sz val="9"/>
      <color indexed="55"/>
      <name val="Arial Narrow"/>
      <family val="2"/>
    </font>
    <font>
      <sz val="8"/>
      <color indexed="9"/>
      <name val="Arial"/>
      <family val="2"/>
    </font>
    <font>
      <b/>
      <sz val="9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 CE"/>
      <family val="0"/>
    </font>
    <font>
      <b/>
      <i/>
      <sz val="16"/>
      <color indexed="9"/>
      <name val="Times New Roman"/>
      <family val="1"/>
    </font>
    <font>
      <b/>
      <sz val="9"/>
      <color indexed="9"/>
      <name val="Arial Narrow"/>
      <family val="2"/>
    </font>
    <font>
      <sz val="10"/>
      <color indexed="9"/>
      <name val="Arial Narrow"/>
      <family val="0"/>
    </font>
    <font>
      <sz val="10"/>
      <color indexed="9"/>
      <name val="Arial"/>
      <family val="2"/>
    </font>
    <font>
      <b/>
      <i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17"/>
      <name val="Verdana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sz val="8"/>
      <color indexed="55"/>
      <name val="Arial CE"/>
      <family val="2"/>
    </font>
    <font>
      <b/>
      <sz val="18"/>
      <color indexed="17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0" xfId="20" applyFont="1">
      <alignment/>
      <protection/>
    </xf>
    <xf numFmtId="0" fontId="2" fillId="0" borderId="0" xfId="20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7" fontId="17" fillId="0" borderId="0" xfId="20" applyNumberFormat="1" applyFont="1">
      <alignment/>
      <protection/>
    </xf>
    <xf numFmtId="167" fontId="16" fillId="2" borderId="1" xfId="20" applyNumberFormat="1" applyFont="1" applyFill="1" applyBorder="1">
      <alignment/>
      <protection/>
    </xf>
    <xf numFmtId="167" fontId="16" fillId="3" borderId="1" xfId="20" applyNumberFormat="1" applyFont="1" applyFill="1" applyBorder="1">
      <alignment/>
      <protection/>
    </xf>
    <xf numFmtId="0" fontId="6" fillId="3" borderId="1" xfId="20" applyFont="1" applyFill="1" applyBorder="1" applyAlignment="1">
      <alignment horizontal="center"/>
      <protection/>
    </xf>
    <xf numFmtId="0" fontId="6" fillId="3" borderId="2" xfId="20" applyFont="1" applyFill="1" applyBorder="1" applyAlignment="1">
      <alignment horizontal="center"/>
      <protection/>
    </xf>
    <xf numFmtId="167" fontId="16" fillId="2" borderId="2" xfId="20" applyNumberFormat="1" applyFont="1" applyFill="1" applyBorder="1">
      <alignment/>
      <protection/>
    </xf>
    <xf numFmtId="0" fontId="11" fillId="4" borderId="3" xfId="20" applyFont="1" applyFill="1" applyBorder="1" applyAlignment="1">
      <alignment horizontal="center"/>
      <protection/>
    </xf>
    <xf numFmtId="0" fontId="8" fillId="4" borderId="4" xfId="20" applyFont="1" applyFill="1" applyBorder="1" applyAlignment="1">
      <alignment horizontal="center"/>
      <protection/>
    </xf>
    <xf numFmtId="0" fontId="9" fillId="4" borderId="4" xfId="20" applyFont="1" applyFill="1" applyBorder="1">
      <alignment/>
      <protection/>
    </xf>
    <xf numFmtId="0" fontId="9" fillId="4" borderId="5" xfId="20" applyFont="1" applyFill="1" applyBorder="1">
      <alignment/>
      <protection/>
    </xf>
    <xf numFmtId="0" fontId="14" fillId="3" borderId="3" xfId="20" applyFont="1" applyFill="1" applyBorder="1" applyAlignment="1">
      <alignment horizontal="center"/>
      <protection/>
    </xf>
    <xf numFmtId="0" fontId="15" fillId="3" borderId="3" xfId="20" applyFont="1" applyFill="1" applyBorder="1" applyAlignment="1">
      <alignment horizontal="center"/>
      <protection/>
    </xf>
    <xf numFmtId="167" fontId="16" fillId="5" borderId="2" xfId="20" applyNumberFormat="1" applyFont="1" applyFill="1" applyBorder="1">
      <alignment/>
      <protection/>
    </xf>
    <xf numFmtId="167" fontId="16" fillId="5" borderId="1" xfId="20" applyNumberFormat="1" applyFont="1" applyFill="1" applyBorder="1">
      <alignment/>
      <protection/>
    </xf>
    <xf numFmtId="0" fontId="8" fillId="2" borderId="6" xfId="20" applyFont="1" applyFill="1" applyBorder="1" applyAlignment="1">
      <alignment horizontal="center"/>
      <protection/>
    </xf>
    <xf numFmtId="0" fontId="8" fillId="6" borderId="6" xfId="20" applyFont="1" applyFill="1" applyBorder="1" applyAlignment="1">
      <alignment horizontal="center"/>
      <protection/>
    </xf>
    <xf numFmtId="0" fontId="8" fillId="6" borderId="7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49" fontId="22" fillId="0" borderId="0" xfId="20" applyNumberFormat="1" applyFont="1" applyAlignment="1">
      <alignment horizontal="center"/>
      <protection/>
    </xf>
    <xf numFmtId="1" fontId="16" fillId="7" borderId="1" xfId="20" applyNumberFormat="1" applyFont="1" applyFill="1" applyBorder="1" applyAlignment="1">
      <alignment horizontal="center"/>
      <protection/>
    </xf>
    <xf numFmtId="0" fontId="23" fillId="0" borderId="0" xfId="21">
      <alignment/>
      <protection/>
    </xf>
    <xf numFmtId="0" fontId="24" fillId="4" borderId="1" xfId="21" applyFont="1" applyFill="1" applyBorder="1" applyAlignment="1">
      <alignment horizontal="center"/>
      <protection/>
    </xf>
    <xf numFmtId="0" fontId="23" fillId="0" borderId="0" xfId="21" applyFont="1">
      <alignment/>
      <protection/>
    </xf>
    <xf numFmtId="0" fontId="29" fillId="0" borderId="0" xfId="21" applyFont="1">
      <alignment/>
      <protection/>
    </xf>
    <xf numFmtId="0" fontId="28" fillId="0" borderId="0" xfId="21" applyFont="1">
      <alignment/>
      <protection/>
    </xf>
    <xf numFmtId="0" fontId="23" fillId="0" borderId="0" xfId="21" applyFill="1">
      <alignment/>
      <protection/>
    </xf>
    <xf numFmtId="0" fontId="2" fillId="0" borderId="0" xfId="23">
      <alignment/>
      <protection/>
    </xf>
    <xf numFmtId="0" fontId="24" fillId="4" borderId="8" xfId="21" applyFont="1" applyFill="1" applyBorder="1" applyAlignment="1">
      <alignment horizontal="center"/>
      <protection/>
    </xf>
    <xf numFmtId="0" fontId="2" fillId="0" borderId="0" xfId="23" applyBorder="1">
      <alignment/>
      <protection/>
    </xf>
    <xf numFmtId="0" fontId="2" fillId="0" borderId="0" xfId="23" applyAlignment="1">
      <alignment horizontal="center"/>
      <protection/>
    </xf>
    <xf numFmtId="0" fontId="2" fillId="0" borderId="0" xfId="23" applyFill="1" applyBorder="1" applyAlignment="1">
      <alignment horizontal="center"/>
      <protection/>
    </xf>
    <xf numFmtId="0" fontId="2" fillId="0" borderId="0" xfId="23" applyBorder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34" fillId="0" borderId="0" xfId="22" applyFont="1" applyFill="1" applyBorder="1" applyAlignment="1">
      <alignment/>
      <protection/>
    </xf>
    <xf numFmtId="0" fontId="23" fillId="5" borderId="1" xfId="21" applyFont="1" applyFill="1" applyBorder="1" applyAlignment="1">
      <alignment horizontal="center"/>
      <protection/>
    </xf>
    <xf numFmtId="0" fontId="23" fillId="0" borderId="1" xfId="21" applyFont="1" applyFill="1" applyBorder="1" applyAlignment="1">
      <alignment horizontal="center"/>
      <protection/>
    </xf>
    <xf numFmtId="0" fontId="23" fillId="0" borderId="1" xfId="21" applyFont="1" applyFill="1" applyBorder="1" applyAlignment="1">
      <alignment horizontal="right"/>
      <protection/>
    </xf>
    <xf numFmtId="0" fontId="23" fillId="5" borderId="1" xfId="21" applyFont="1" applyFill="1" applyBorder="1" applyAlignment="1">
      <alignment horizontal="right"/>
      <protection/>
    </xf>
    <xf numFmtId="0" fontId="2" fillId="0" borderId="9" xfId="23" applyBorder="1" applyAlignment="1">
      <alignment horizontal="left"/>
      <protection/>
    </xf>
    <xf numFmtId="0" fontId="24" fillId="4" borderId="10" xfId="21" applyFont="1" applyFill="1" applyBorder="1" applyAlignment="1">
      <alignment horizontal="center"/>
      <protection/>
    </xf>
    <xf numFmtId="0" fontId="24" fillId="8" borderId="6" xfId="21" applyFont="1" applyFill="1" applyBorder="1" applyAlignment="1">
      <alignment horizontal="center"/>
      <protection/>
    </xf>
    <xf numFmtId="0" fontId="23" fillId="0" borderId="0" xfId="21" applyAlignment="1">
      <alignment horizontal="center"/>
      <protection/>
    </xf>
    <xf numFmtId="0" fontId="28" fillId="0" borderId="0" xfId="21" applyFont="1" applyAlignment="1">
      <alignment horizontal="center"/>
      <protection/>
    </xf>
    <xf numFmtId="0" fontId="0" fillId="5" borderId="0" xfId="0" applyFill="1" applyAlignment="1">
      <alignment/>
    </xf>
    <xf numFmtId="0" fontId="35" fillId="9" borderId="0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8" fillId="10" borderId="0" xfId="20" applyFont="1" applyFill="1" applyAlignment="1">
      <alignment horizontal="center"/>
      <protection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0" fillId="0" borderId="9" xfId="23" applyFont="1" applyBorder="1" applyAlignment="1">
      <alignment horizontal="left"/>
      <protection/>
    </xf>
    <xf numFmtId="1" fontId="32" fillId="7" borderId="11" xfId="21" applyNumberFormat="1" applyFont="1" applyFill="1" applyBorder="1" applyAlignment="1">
      <alignment horizontal="center"/>
      <protection/>
    </xf>
    <xf numFmtId="0" fontId="35" fillId="7" borderId="8" xfId="21" applyFont="1" applyFill="1" applyBorder="1" applyAlignment="1">
      <alignment horizontal="center"/>
      <protection/>
    </xf>
    <xf numFmtId="0" fontId="35" fillId="7" borderId="1" xfId="21" applyFont="1" applyFill="1" applyBorder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37" fillId="0" borderId="0" xfId="0" applyFont="1" applyAlignment="1">
      <alignment/>
    </xf>
    <xf numFmtId="0" fontId="43" fillId="0" borderId="0" xfId="23" applyFont="1" applyFill="1" applyAlignment="1">
      <alignment horizontal="center"/>
      <protection/>
    </xf>
    <xf numFmtId="0" fontId="35" fillId="11" borderId="6" xfId="21" applyFont="1" applyFill="1" applyBorder="1" applyAlignment="1">
      <alignment horizontal="center"/>
      <protection/>
    </xf>
    <xf numFmtId="1" fontId="32" fillId="7" borderId="12" xfId="21" applyNumberFormat="1" applyFont="1" applyFill="1" applyBorder="1" applyAlignment="1">
      <alignment horizontal="center"/>
      <protection/>
    </xf>
    <xf numFmtId="0" fontId="44" fillId="0" borderId="0" xfId="23" applyFont="1" applyAlignment="1">
      <alignment horizontal="center"/>
      <protection/>
    </xf>
    <xf numFmtId="0" fontId="45" fillId="0" borderId="0" xfId="21" applyFont="1" applyFill="1" applyBorder="1" applyAlignment="1">
      <alignment horizontal="center"/>
      <protection/>
    </xf>
    <xf numFmtId="0" fontId="46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8" fillId="0" borderId="0" xfId="20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20" applyFill="1" applyAlignment="1">
      <alignment horizontal="center"/>
      <protection/>
    </xf>
    <xf numFmtId="0" fontId="0" fillId="3" borderId="1" xfId="20" applyFont="1" applyFill="1" applyBorder="1" applyAlignment="1">
      <alignment horizontal="center"/>
      <protection/>
    </xf>
    <xf numFmtId="0" fontId="2" fillId="9" borderId="0" xfId="20" applyFill="1">
      <alignment/>
      <protection/>
    </xf>
    <xf numFmtId="0" fontId="0" fillId="9" borderId="0" xfId="0" applyFill="1" applyAlignment="1">
      <alignment/>
    </xf>
    <xf numFmtId="0" fontId="35" fillId="9" borderId="1" xfId="20" applyFont="1" applyFill="1" applyBorder="1" applyAlignment="1">
      <alignment horizontal="center"/>
      <protection/>
    </xf>
    <xf numFmtId="0" fontId="30" fillId="10" borderId="0" xfId="20" applyFont="1" applyFill="1" applyBorder="1" applyAlignment="1">
      <alignment horizontal="left"/>
      <protection/>
    </xf>
    <xf numFmtId="0" fontId="30" fillId="10" borderId="0" xfId="0" applyFont="1" applyFill="1" applyBorder="1" applyAlignment="1">
      <alignment horizontal="left"/>
    </xf>
    <xf numFmtId="0" fontId="35" fillId="9" borderId="10" xfId="20" applyFont="1" applyFill="1" applyBorder="1" applyAlignment="1">
      <alignment horizontal="center"/>
      <protection/>
    </xf>
    <xf numFmtId="0" fontId="30" fillId="12" borderId="10" xfId="20" applyFont="1" applyFill="1" applyBorder="1">
      <alignment/>
      <protection/>
    </xf>
    <xf numFmtId="0" fontId="47" fillId="12" borderId="8" xfId="20" applyFont="1" applyFill="1" applyBorder="1">
      <alignment/>
      <protection/>
    </xf>
    <xf numFmtId="0" fontId="30" fillId="12" borderId="13" xfId="20" applyFont="1" applyFill="1" applyBorder="1">
      <alignment/>
      <protection/>
    </xf>
    <xf numFmtId="0" fontId="47" fillId="12" borderId="14" xfId="20" applyFont="1" applyFill="1" applyBorder="1">
      <alignment/>
      <protection/>
    </xf>
    <xf numFmtId="0" fontId="9" fillId="3" borderId="8" xfId="20" applyFont="1" applyFill="1" applyBorder="1">
      <alignment/>
      <protection/>
    </xf>
    <xf numFmtId="0" fontId="9" fillId="3" borderId="1" xfId="20" applyFont="1" applyFill="1" applyBorder="1">
      <alignment/>
      <protection/>
    </xf>
    <xf numFmtId="0" fontId="35" fillId="3" borderId="1" xfId="0" applyFont="1" applyFill="1" applyBorder="1" applyAlignment="1">
      <alignment/>
    </xf>
    <xf numFmtId="0" fontId="9" fillId="3" borderId="15" xfId="20" applyFont="1" applyFill="1" applyBorder="1">
      <alignment/>
      <protection/>
    </xf>
    <xf numFmtId="0" fontId="19" fillId="3" borderId="1" xfId="0" applyFont="1" applyFill="1" applyBorder="1" applyAlignment="1">
      <alignment/>
    </xf>
    <xf numFmtId="0" fontId="14" fillId="3" borderId="5" xfId="20" applyFont="1" applyFill="1" applyBorder="1" applyAlignment="1">
      <alignment horizontal="center"/>
      <protection/>
    </xf>
    <xf numFmtId="0" fontId="14" fillId="5" borderId="3" xfId="20" applyFont="1" applyFill="1" applyBorder="1" applyAlignment="1">
      <alignment horizontal="center"/>
      <protection/>
    </xf>
    <xf numFmtId="0" fontId="15" fillId="5" borderId="3" xfId="20" applyFont="1" applyFill="1" applyBorder="1" applyAlignment="1">
      <alignment horizontal="center"/>
      <protection/>
    </xf>
    <xf numFmtId="0" fontId="9" fillId="13" borderId="3" xfId="20" applyFont="1" applyFill="1" applyBorder="1" applyAlignment="1">
      <alignment horizontal="center"/>
      <protection/>
    </xf>
    <xf numFmtId="0" fontId="8" fillId="2" borderId="7" xfId="20" applyFont="1" applyFill="1" applyBorder="1">
      <alignment/>
      <protection/>
    </xf>
    <xf numFmtId="0" fontId="0" fillId="5" borderId="2" xfId="20" applyFont="1" applyFill="1" applyBorder="1" applyAlignment="1">
      <alignment horizontal="center"/>
      <protection/>
    </xf>
    <xf numFmtId="0" fontId="24" fillId="5" borderId="2" xfId="20" applyFont="1" applyFill="1" applyBorder="1" applyAlignment="1">
      <alignment horizontal="left"/>
      <protection/>
    </xf>
    <xf numFmtId="0" fontId="25" fillId="5" borderId="2" xfId="20" applyFont="1" applyFill="1" applyBorder="1" applyAlignment="1">
      <alignment horizontal="left"/>
      <protection/>
    </xf>
    <xf numFmtId="167" fontId="16" fillId="0" borderId="1" xfId="20" applyNumberFormat="1" applyFont="1" applyFill="1" applyBorder="1">
      <alignment/>
      <protection/>
    </xf>
    <xf numFmtId="1" fontId="48" fillId="0" borderId="1" xfId="20" applyNumberFormat="1" applyFont="1" applyFill="1" applyBorder="1">
      <alignment/>
      <protection/>
    </xf>
    <xf numFmtId="167" fontId="16" fillId="3" borderId="2" xfId="20" applyNumberFormat="1" applyFont="1" applyFill="1" applyBorder="1">
      <alignment/>
      <protection/>
    </xf>
    <xf numFmtId="167" fontId="16" fillId="0" borderId="2" xfId="20" applyNumberFormat="1" applyFont="1" applyFill="1" applyBorder="1">
      <alignment/>
      <protection/>
    </xf>
    <xf numFmtId="1" fontId="24" fillId="14" borderId="2" xfId="20" applyNumberFormat="1" applyFont="1" applyFill="1" applyBorder="1" applyAlignment="1">
      <alignment horizontal="center"/>
      <protection/>
    </xf>
    <xf numFmtId="1" fontId="24" fillId="0" borderId="2" xfId="20" applyNumberFormat="1" applyFont="1" applyFill="1" applyBorder="1" applyAlignment="1">
      <alignment horizontal="center"/>
      <protection/>
    </xf>
    <xf numFmtId="1" fontId="24" fillId="4" borderId="2" xfId="20" applyNumberFormat="1" applyFont="1" applyFill="1" applyBorder="1" applyAlignment="1">
      <alignment horizontal="center"/>
      <protection/>
    </xf>
    <xf numFmtId="0" fontId="0" fillId="5" borderId="1" xfId="20" applyFont="1" applyFill="1" applyBorder="1" applyAlignment="1">
      <alignment horizontal="center"/>
      <protection/>
    </xf>
    <xf numFmtId="0" fontId="24" fillId="5" borderId="1" xfId="20" applyFont="1" applyFill="1" applyBorder="1" applyAlignment="1">
      <alignment horizontal="left"/>
      <protection/>
    </xf>
    <xf numFmtId="0" fontId="25" fillId="5" borderId="1" xfId="20" applyFont="1" applyFill="1" applyBorder="1" applyAlignment="1">
      <alignment horizontal="left"/>
      <protection/>
    </xf>
    <xf numFmtId="1" fontId="24" fillId="14" borderId="1" xfId="20" applyNumberFormat="1" applyFont="1" applyFill="1" applyBorder="1" applyAlignment="1">
      <alignment horizontal="center"/>
      <protection/>
    </xf>
    <xf numFmtId="1" fontId="24" fillId="0" borderId="1" xfId="20" applyNumberFormat="1" applyFont="1" applyFill="1" applyBorder="1" applyAlignment="1">
      <alignment horizontal="center"/>
      <protection/>
    </xf>
    <xf numFmtId="0" fontId="30" fillId="15" borderId="0" xfId="21" applyFont="1" applyFill="1">
      <alignment/>
      <protection/>
    </xf>
    <xf numFmtId="0" fontId="39" fillId="15" borderId="0" xfId="23" applyFont="1" applyFill="1">
      <alignment/>
      <protection/>
    </xf>
    <xf numFmtId="0" fontId="51" fillId="15" borderId="0" xfId="21" applyFont="1" applyFill="1">
      <alignment/>
      <protection/>
    </xf>
    <xf numFmtId="0" fontId="52" fillId="15" borderId="0" xfId="21" applyFont="1" applyFill="1" applyBorder="1" applyAlignment="1">
      <alignment horizontal="center"/>
      <protection/>
    </xf>
    <xf numFmtId="0" fontId="53" fillId="15" borderId="0" xfId="21" applyFont="1" applyFill="1">
      <alignment/>
      <protection/>
    </xf>
    <xf numFmtId="0" fontId="53" fillId="15" borderId="0" xfId="21" applyFont="1" applyFill="1" applyAlignment="1">
      <alignment horizontal="right"/>
      <protection/>
    </xf>
    <xf numFmtId="0" fontId="30" fillId="16" borderId="0" xfId="21" applyFont="1" applyFill="1">
      <alignment/>
      <protection/>
    </xf>
    <xf numFmtId="0" fontId="54" fillId="16" borderId="0" xfId="23" applyFont="1" applyFill="1">
      <alignment/>
      <protection/>
    </xf>
    <xf numFmtId="0" fontId="55" fillId="16" borderId="0" xfId="21" applyFont="1" applyFill="1">
      <alignment/>
      <protection/>
    </xf>
    <xf numFmtId="0" fontId="56" fillId="16" borderId="0" xfId="21" applyFont="1" applyFill="1" applyBorder="1" applyAlignment="1">
      <alignment horizontal="center"/>
      <protection/>
    </xf>
    <xf numFmtId="0" fontId="53" fillId="16" borderId="0" xfId="21" applyFont="1" applyFill="1">
      <alignment/>
      <protection/>
    </xf>
    <xf numFmtId="0" fontId="53" fillId="16" borderId="0" xfId="21" applyFont="1" applyFill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4" fillId="2" borderId="2" xfId="20" applyNumberFormat="1" applyFont="1" applyFill="1" applyBorder="1" applyAlignment="1">
      <alignment horizontal="center"/>
      <protection/>
    </xf>
    <xf numFmtId="1" fontId="24" fillId="2" borderId="1" xfId="20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17" borderId="0" xfId="0" applyFill="1" applyAlignment="1">
      <alignment horizontal="left"/>
    </xf>
    <xf numFmtId="0" fontId="35" fillId="3" borderId="1" xfId="0" applyFont="1" applyFill="1" applyBorder="1" applyAlignment="1">
      <alignment/>
    </xf>
    <xf numFmtId="0" fontId="50" fillId="18" borderId="0" xfId="23" applyFont="1" applyFill="1" applyBorder="1" applyAlignment="1">
      <alignment horizontal="center"/>
      <protection/>
    </xf>
    <xf numFmtId="0" fontId="35" fillId="3" borderId="1" xfId="0" applyFont="1" applyFill="1" applyBorder="1" applyAlignment="1">
      <alignment/>
    </xf>
    <xf numFmtId="49" fontId="9" fillId="9" borderId="0" xfId="20" applyNumberFormat="1" applyFont="1" applyFill="1" applyAlignment="1">
      <alignment horizontal="left"/>
      <protection/>
    </xf>
    <xf numFmtId="0" fontId="30" fillId="18" borderId="0" xfId="21" applyFont="1" applyFill="1" applyAlignment="1">
      <alignment horizontal="left"/>
      <protection/>
    </xf>
    <xf numFmtId="0" fontId="54" fillId="18" borderId="0" xfId="23" applyFont="1" applyFill="1" applyAlignment="1">
      <alignment horizontal="left"/>
      <protection/>
    </xf>
    <xf numFmtId="0" fontId="55" fillId="18" borderId="0" xfId="21" applyFont="1" applyFill="1" applyAlignment="1">
      <alignment horizontal="left"/>
      <protection/>
    </xf>
    <xf numFmtId="0" fontId="56" fillId="18" borderId="0" xfId="21" applyFont="1" applyFill="1" applyBorder="1" applyAlignment="1">
      <alignment horizontal="left"/>
      <protection/>
    </xf>
    <xf numFmtId="0" fontId="53" fillId="18" borderId="0" xfId="21" applyFont="1" applyFill="1" applyAlignment="1">
      <alignment horizontal="left"/>
      <protection/>
    </xf>
    <xf numFmtId="164" fontId="27" fillId="9" borderId="8" xfId="21" applyNumberFormat="1" applyFont="1" applyFill="1" applyBorder="1" applyAlignment="1">
      <alignment horizontal="center"/>
      <protection/>
    </xf>
    <xf numFmtId="1" fontId="17" fillId="0" borderId="1" xfId="20" applyNumberFormat="1" applyFont="1" applyFill="1" applyBorder="1">
      <alignment/>
      <protection/>
    </xf>
    <xf numFmtId="1" fontId="58" fillId="7" borderId="2" xfId="20" applyNumberFormat="1" applyFont="1" applyFill="1" applyBorder="1">
      <alignment/>
      <protection/>
    </xf>
    <xf numFmtId="1" fontId="58" fillId="7" borderId="1" xfId="20" applyNumberFormat="1" applyFont="1" applyFill="1" applyBorder="1">
      <alignment/>
      <protection/>
    </xf>
    <xf numFmtId="1" fontId="6" fillId="9" borderId="2" xfId="20" applyNumberFormat="1" applyFont="1" applyFill="1" applyBorder="1" applyAlignment="1">
      <alignment horizontal="center"/>
      <protection/>
    </xf>
    <xf numFmtId="1" fontId="59" fillId="7" borderId="2" xfId="20" applyNumberFormat="1" applyFont="1" applyFill="1" applyBorder="1" applyAlignment="1">
      <alignment horizontal="center"/>
      <protection/>
    </xf>
    <xf numFmtId="1" fontId="6" fillId="9" borderId="1" xfId="20" applyNumberFormat="1" applyFont="1" applyFill="1" applyBorder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0" fontId="25" fillId="7" borderId="16" xfId="21" applyFont="1" applyFill="1" applyBorder="1" applyAlignment="1">
      <alignment horizontal="center" wrapText="1"/>
      <protection/>
    </xf>
    <xf numFmtId="1" fontId="31" fillId="7" borderId="16" xfId="21" applyNumberFormat="1" applyFont="1" applyFill="1" applyBorder="1" applyAlignment="1">
      <alignment horizontal="center"/>
      <protection/>
    </xf>
    <xf numFmtId="1" fontId="31" fillId="7" borderId="11" xfId="21" applyNumberFormat="1" applyFont="1" applyFill="1" applyBorder="1" applyAlignment="1">
      <alignment horizontal="center"/>
      <protection/>
    </xf>
    <xf numFmtId="0" fontId="26" fillId="7" borderId="13" xfId="21" applyFont="1" applyFill="1" applyBorder="1" applyAlignment="1">
      <alignment horizontal="center" vertical="center" wrapText="1"/>
      <protection/>
    </xf>
    <xf numFmtId="0" fontId="24" fillId="8" borderId="2" xfId="21" applyFont="1" applyFill="1" applyBorder="1" applyAlignment="1">
      <alignment horizontal="center"/>
      <protection/>
    </xf>
    <xf numFmtId="0" fontId="26" fillId="4" borderId="17" xfId="21" applyFont="1" applyFill="1" applyBorder="1" applyAlignment="1">
      <alignment horizontal="center"/>
      <protection/>
    </xf>
    <xf numFmtId="0" fontId="32" fillId="2" borderId="1" xfId="21" applyFont="1" applyFill="1" applyBorder="1" applyAlignment="1">
      <alignment horizontal="left"/>
      <protection/>
    </xf>
    <xf numFmtId="0" fontId="24" fillId="3" borderId="10" xfId="23" applyFont="1" applyFill="1" applyBorder="1" applyAlignment="1">
      <alignment horizontal="left"/>
      <protection/>
    </xf>
    <xf numFmtId="0" fontId="0" fillId="3" borderId="8" xfId="23" applyFont="1" applyFill="1" applyBorder="1" applyAlignment="1">
      <alignment horizontal="left"/>
      <protection/>
    </xf>
    <xf numFmtId="0" fontId="23" fillId="5" borderId="8" xfId="21" applyFont="1" applyFill="1" applyBorder="1" applyAlignment="1">
      <alignment horizontal="right"/>
      <protection/>
    </xf>
    <xf numFmtId="0" fontId="26" fillId="4" borderId="2" xfId="21" applyFont="1" applyFill="1" applyBorder="1" applyAlignment="1">
      <alignment horizontal="center"/>
      <protection/>
    </xf>
    <xf numFmtId="0" fontId="26" fillId="4" borderId="6" xfId="21" applyFont="1" applyFill="1" applyBorder="1" applyAlignment="1">
      <alignment horizontal="center"/>
      <protection/>
    </xf>
    <xf numFmtId="0" fontId="60" fillId="0" borderId="0" xfId="23" applyFont="1" applyAlignment="1">
      <alignment horizontal="center"/>
      <protection/>
    </xf>
    <xf numFmtId="0" fontId="23" fillId="5" borderId="1" xfId="21" applyNumberFormat="1" applyFont="1" applyFill="1" applyBorder="1" applyAlignment="1">
      <alignment horizontal="center"/>
      <protection/>
    </xf>
    <xf numFmtId="0" fontId="23" fillId="0" borderId="1" xfId="21" applyNumberFormat="1" applyFont="1" applyFill="1" applyBorder="1" applyAlignment="1">
      <alignment horizontal="center"/>
      <protection/>
    </xf>
    <xf numFmtId="0" fontId="24" fillId="3" borderId="2" xfId="21" applyNumberFormat="1" applyFont="1" applyFill="1" applyBorder="1" applyAlignment="1">
      <alignment horizontal="center"/>
      <protection/>
    </xf>
    <xf numFmtId="0" fontId="61" fillId="9" borderId="0" xfId="21" applyFont="1" applyFill="1" applyBorder="1" applyAlignment="1">
      <alignment horizontal="center" vertical="center"/>
      <protection/>
    </xf>
    <xf numFmtId="0" fontId="41" fillId="7" borderId="16" xfId="21" applyFont="1" applyFill="1" applyBorder="1" applyAlignment="1">
      <alignment horizontal="center" wrapText="1"/>
      <protection/>
    </xf>
    <xf numFmtId="0" fontId="41" fillId="7" borderId="12" xfId="21" applyFont="1" applyFill="1" applyBorder="1" applyAlignment="1">
      <alignment horizontal="center" wrapText="1"/>
      <protection/>
    </xf>
    <xf numFmtId="0" fontId="36" fillId="7" borderId="18" xfId="21" applyFont="1" applyFill="1" applyBorder="1" applyAlignment="1">
      <alignment horizontal="center" vertical="center" wrapText="1"/>
      <protection/>
    </xf>
    <xf numFmtId="0" fontId="36" fillId="7" borderId="19" xfId="21" applyFont="1" applyFill="1" applyBorder="1" applyAlignment="1">
      <alignment horizontal="center" vertical="center" wrapText="1"/>
      <protection/>
    </xf>
    <xf numFmtId="0" fontId="35" fillId="11" borderId="20" xfId="21" applyFont="1" applyFill="1" applyBorder="1" applyAlignment="1">
      <alignment horizontal="center"/>
      <protection/>
    </xf>
    <xf numFmtId="1" fontId="31" fillId="5" borderId="17" xfId="21" applyNumberFormat="1" applyFont="1" applyFill="1" applyBorder="1" applyAlignment="1">
      <alignment horizontal="center"/>
      <protection/>
    </xf>
    <xf numFmtId="1" fontId="31" fillId="0" borderId="17" xfId="21" applyNumberFormat="1" applyFont="1" applyFill="1" applyBorder="1" applyAlignment="1">
      <alignment horizontal="center"/>
      <protection/>
    </xf>
    <xf numFmtId="0" fontId="26" fillId="3" borderId="17" xfId="21" applyFont="1" applyFill="1" applyBorder="1" applyAlignment="1">
      <alignment horizontal="center"/>
      <protection/>
    </xf>
    <xf numFmtId="1" fontId="31" fillId="5" borderId="2" xfId="21" applyNumberFormat="1" applyFont="1" applyFill="1" applyBorder="1" applyAlignment="1">
      <alignment horizontal="center"/>
      <protection/>
    </xf>
    <xf numFmtId="1" fontId="31" fillId="0" borderId="2" xfId="21" applyNumberFormat="1" applyFont="1" applyFill="1" applyBorder="1" applyAlignment="1">
      <alignment horizontal="center"/>
      <protection/>
    </xf>
    <xf numFmtId="1" fontId="31" fillId="5" borderId="6" xfId="21" applyNumberFormat="1" applyFont="1" applyFill="1" applyBorder="1" applyAlignment="1">
      <alignment horizontal="center"/>
      <protection/>
    </xf>
    <xf numFmtId="1" fontId="31" fillId="0" borderId="6" xfId="21" applyNumberFormat="1" applyFont="1" applyFill="1" applyBorder="1" applyAlignment="1">
      <alignment horizontal="center"/>
      <protection/>
    </xf>
    <xf numFmtId="0" fontId="26" fillId="3" borderId="6" xfId="21" applyFont="1" applyFill="1" applyBorder="1" applyAlignment="1">
      <alignment horizontal="center"/>
      <protection/>
    </xf>
    <xf numFmtId="167" fontId="16" fillId="7" borderId="1" xfId="20" applyNumberFormat="1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center"/>
    </xf>
    <xf numFmtId="0" fontId="35" fillId="9" borderId="0" xfId="0" applyFont="1" applyFill="1" applyAlignment="1">
      <alignment/>
    </xf>
    <xf numFmtId="0" fontId="38" fillId="12" borderId="0" xfId="20" applyFont="1" applyFill="1" applyBorder="1" applyAlignment="1">
      <alignment horizontal="center"/>
      <protection/>
    </xf>
    <xf numFmtId="0" fontId="38" fillId="0" borderId="0" xfId="20" applyFont="1" applyFill="1" applyBorder="1" applyAlignment="1">
      <alignment horizontal="center"/>
      <protection/>
    </xf>
    <xf numFmtId="0" fontId="39" fillId="0" borderId="0" xfId="20" applyFont="1" applyFill="1" applyBorder="1" applyAlignment="1">
      <alignment horizontal="center"/>
      <protection/>
    </xf>
    <xf numFmtId="0" fontId="35" fillId="7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10" fillId="3" borderId="10" xfId="20" applyFont="1" applyFill="1" applyBorder="1" applyAlignment="1">
      <alignment horizontal="center"/>
      <protection/>
    </xf>
    <xf numFmtId="0" fontId="10" fillId="3" borderId="21" xfId="20" applyFont="1" applyFill="1" applyBorder="1" applyAlignment="1">
      <alignment horizontal="center"/>
      <protection/>
    </xf>
    <xf numFmtId="0" fontId="10" fillId="3" borderId="8" xfId="20" applyFont="1" applyFill="1" applyBorder="1" applyAlignment="1">
      <alignment horizontal="center"/>
      <protection/>
    </xf>
    <xf numFmtId="0" fontId="20" fillId="9" borderId="22" xfId="20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0" fillId="12" borderId="0" xfId="0" applyFont="1" applyFill="1" applyBorder="1" applyAlignment="1">
      <alignment horizontal="left"/>
    </xf>
    <xf numFmtId="0" fontId="18" fillId="7" borderId="1" xfId="20" applyFont="1" applyFill="1" applyBorder="1" applyAlignment="1">
      <alignment horizontal="center"/>
      <protection/>
    </xf>
    <xf numFmtId="0" fontId="30" fillId="12" borderId="0" xfId="0" applyFont="1" applyFill="1" applyAlignment="1">
      <alignment/>
    </xf>
    <xf numFmtId="0" fontId="36" fillId="7" borderId="0" xfId="20" applyFont="1" applyFill="1" applyBorder="1" applyAlignment="1">
      <alignment horizontal="left"/>
      <protection/>
    </xf>
    <xf numFmtId="0" fontId="39" fillId="12" borderId="0" xfId="20" applyFont="1" applyFill="1" applyBorder="1" applyAlignment="1">
      <alignment horizontal="center"/>
      <protection/>
    </xf>
    <xf numFmtId="0" fontId="21" fillId="9" borderId="23" xfId="0" applyFont="1" applyFill="1" applyBorder="1" applyAlignment="1">
      <alignment horizontal="center"/>
    </xf>
    <xf numFmtId="0" fontId="21" fillId="9" borderId="24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5" fillId="19" borderId="0" xfId="0" applyFont="1" applyFill="1" applyBorder="1" applyAlignment="1">
      <alignment horizontal="center"/>
    </xf>
    <xf numFmtId="1" fontId="26" fillId="7" borderId="13" xfId="21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9" fillId="18" borderId="0" xfId="23" applyFont="1" applyFill="1" applyBorder="1" applyAlignment="1">
      <alignment horizontal="center"/>
      <protection/>
    </xf>
    <xf numFmtId="0" fontId="50" fillId="18" borderId="0" xfId="23" applyFont="1" applyFill="1" applyBorder="1" applyAlignment="1">
      <alignment horizontal="center"/>
      <protection/>
    </xf>
    <xf numFmtId="1" fontId="26" fillId="7" borderId="25" xfId="21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9" fillId="15" borderId="0" xfId="23" applyFont="1" applyFill="1" applyBorder="1" applyAlignment="1">
      <alignment horizontal="center"/>
      <protection/>
    </xf>
    <xf numFmtId="0" fontId="50" fillId="15" borderId="0" xfId="23" applyFont="1" applyFill="1" applyBorder="1" applyAlignment="1">
      <alignment horizontal="center"/>
      <protection/>
    </xf>
    <xf numFmtId="0" fontId="49" fillId="16" borderId="0" xfId="23" applyFont="1" applyFill="1" applyBorder="1" applyAlignment="1">
      <alignment horizontal="center"/>
      <protection/>
    </xf>
    <xf numFmtId="0" fontId="50" fillId="16" borderId="0" xfId="23" applyFont="1" applyFill="1" applyBorder="1" applyAlignment="1">
      <alignment horizontal="center"/>
      <protection/>
    </xf>
    <xf numFmtId="1" fontId="36" fillId="7" borderId="19" xfId="21" applyNumberFormat="1" applyFont="1" applyFill="1" applyBorder="1" applyAlignment="1">
      <alignment horizontal="left" vertical="center"/>
      <protection/>
    </xf>
    <xf numFmtId="0" fontId="19" fillId="7" borderId="26" xfId="0" applyFont="1" applyFill="1" applyBorder="1" applyAlignment="1">
      <alignment horizontal="left" vertical="center"/>
    </xf>
    <xf numFmtId="0" fontId="57" fillId="9" borderId="22" xfId="21" applyFont="1" applyFill="1" applyBorder="1" applyAlignment="1">
      <alignment horizontal="center" vertical="center"/>
      <protection/>
    </xf>
    <xf numFmtId="0" fontId="57" fillId="9" borderId="23" xfId="21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normální_KML celk.hod." xfId="21"/>
    <cellStyle name="normální_List1" xfId="22"/>
    <cellStyle name="normální_TLL 2005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104775</xdr:rowOff>
    </xdr:from>
    <xdr:to>
      <xdr:col>3</xdr:col>
      <xdr:colOff>228600</xdr:colOff>
      <xdr:row>0</xdr:row>
      <xdr:rowOff>714375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4775"/>
          <a:ext cx="1733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800100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323850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790575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43"/>
  <sheetViews>
    <sheetView showGridLines="0" workbookViewId="0" topLeftCell="A1">
      <selection activeCell="B28" sqref="B28:D28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3.7109375" style="0" customWidth="1"/>
    <col min="4" max="4" width="7.421875" style="0" customWidth="1"/>
    <col min="5" max="5" width="10.7109375" style="0" customWidth="1"/>
  </cols>
  <sheetData>
    <row r="1" spans="1:5" ht="64.5" customHeight="1">
      <c r="A1" s="78"/>
      <c r="B1" s="1"/>
      <c r="C1" s="1"/>
      <c r="D1" s="1"/>
      <c r="E1" s="79"/>
    </row>
    <row r="2" spans="1:5" ht="18.75" customHeight="1">
      <c r="A2" s="81" t="s">
        <v>109</v>
      </c>
      <c r="B2" s="81" t="s">
        <v>96</v>
      </c>
      <c r="C2" s="81" t="s">
        <v>110</v>
      </c>
      <c r="D2" s="81" t="s">
        <v>111</v>
      </c>
      <c r="E2" s="82" t="s">
        <v>97</v>
      </c>
    </row>
    <row r="3" spans="1:5" ht="14.25" customHeight="1">
      <c r="A3" s="77">
        <v>1</v>
      </c>
      <c r="B3" s="83">
        <v>101</v>
      </c>
      <c r="C3" s="84" t="s">
        <v>21</v>
      </c>
      <c r="D3" s="85" t="s">
        <v>19</v>
      </c>
      <c r="E3" s="88" t="s">
        <v>98</v>
      </c>
    </row>
    <row r="4" spans="1:5" ht="14.25" customHeight="1">
      <c r="A4" s="77">
        <v>2</v>
      </c>
      <c r="B4" s="80">
        <v>102</v>
      </c>
      <c r="C4" s="86" t="s">
        <v>20</v>
      </c>
      <c r="D4" s="87" t="s">
        <v>44</v>
      </c>
      <c r="E4" s="89" t="s">
        <v>99</v>
      </c>
    </row>
    <row r="5" spans="1:5" ht="14.25" customHeight="1">
      <c r="A5" s="77">
        <v>3</v>
      </c>
      <c r="B5" s="80">
        <v>103</v>
      </c>
      <c r="C5" s="84" t="s">
        <v>22</v>
      </c>
      <c r="D5" s="85" t="s">
        <v>23</v>
      </c>
      <c r="E5" s="90"/>
    </row>
    <row r="6" spans="1:5" ht="14.25" customHeight="1">
      <c r="A6" s="77">
        <v>4</v>
      </c>
      <c r="B6" s="80">
        <v>104</v>
      </c>
      <c r="C6" s="84" t="s">
        <v>33</v>
      </c>
      <c r="D6" s="85" t="s">
        <v>24</v>
      </c>
      <c r="E6" s="89" t="s">
        <v>100</v>
      </c>
    </row>
    <row r="7" spans="1:5" ht="14.25" customHeight="1">
      <c r="A7" s="77">
        <v>5</v>
      </c>
      <c r="B7" s="80">
        <v>105</v>
      </c>
      <c r="C7" s="84" t="s">
        <v>117</v>
      </c>
      <c r="D7" s="85" t="s">
        <v>118</v>
      </c>
      <c r="E7" s="89"/>
    </row>
    <row r="8" spans="1:5" ht="14.25" customHeight="1">
      <c r="A8" s="77">
        <v>6</v>
      </c>
      <c r="B8" s="80">
        <v>106</v>
      </c>
      <c r="C8" s="84" t="s">
        <v>34</v>
      </c>
      <c r="D8" s="85" t="s">
        <v>26</v>
      </c>
      <c r="E8" s="89" t="s">
        <v>108</v>
      </c>
    </row>
    <row r="9" spans="1:5" ht="14.25" customHeight="1">
      <c r="A9" s="77">
        <v>7</v>
      </c>
      <c r="B9" s="80">
        <v>107</v>
      </c>
      <c r="C9" s="84" t="s">
        <v>122</v>
      </c>
      <c r="D9" s="85" t="s">
        <v>27</v>
      </c>
      <c r="E9" s="89" t="s">
        <v>101</v>
      </c>
    </row>
    <row r="10" spans="1:5" ht="14.25" customHeight="1">
      <c r="A10" s="77">
        <v>8</v>
      </c>
      <c r="B10" s="80">
        <v>108</v>
      </c>
      <c r="C10" s="84" t="s">
        <v>35</v>
      </c>
      <c r="D10" s="85" t="s">
        <v>28</v>
      </c>
      <c r="E10" s="90"/>
    </row>
    <row r="11" spans="1:5" ht="14.25" customHeight="1">
      <c r="A11" s="77">
        <v>9</v>
      </c>
      <c r="B11" s="80">
        <v>109</v>
      </c>
      <c r="C11" s="84" t="s">
        <v>36</v>
      </c>
      <c r="D11" s="85" t="s">
        <v>29</v>
      </c>
      <c r="E11" s="90"/>
    </row>
    <row r="12" spans="1:5" ht="14.25" customHeight="1">
      <c r="A12" s="77">
        <v>10</v>
      </c>
      <c r="B12" s="80">
        <v>110</v>
      </c>
      <c r="C12" s="84" t="s">
        <v>37</v>
      </c>
      <c r="D12" s="85" t="s">
        <v>30</v>
      </c>
      <c r="E12" s="89" t="s">
        <v>107</v>
      </c>
    </row>
    <row r="13" spans="1:5" ht="14.25" customHeight="1">
      <c r="A13" s="77">
        <v>11</v>
      </c>
      <c r="B13" s="80">
        <v>111</v>
      </c>
      <c r="C13" s="84" t="s">
        <v>38</v>
      </c>
      <c r="D13" s="85" t="s">
        <v>25</v>
      </c>
      <c r="E13" s="91" t="s">
        <v>102</v>
      </c>
    </row>
    <row r="14" spans="1:5" ht="14.25" customHeight="1">
      <c r="A14" s="77">
        <v>12</v>
      </c>
      <c r="B14" s="80">
        <v>112</v>
      </c>
      <c r="C14" s="84" t="s">
        <v>39</v>
      </c>
      <c r="D14" s="85" t="s">
        <v>29</v>
      </c>
      <c r="E14" s="90"/>
    </row>
    <row r="15" spans="1:5" ht="14.25" customHeight="1">
      <c r="A15" s="77">
        <v>13</v>
      </c>
      <c r="B15" s="80">
        <v>113</v>
      </c>
      <c r="C15" s="84" t="s">
        <v>112</v>
      </c>
      <c r="D15" s="85" t="s">
        <v>24</v>
      </c>
      <c r="E15" s="88" t="s">
        <v>115</v>
      </c>
    </row>
    <row r="16" spans="1:5" ht="14.25" customHeight="1">
      <c r="A16" s="77">
        <v>14</v>
      </c>
      <c r="B16" s="80">
        <v>114</v>
      </c>
      <c r="C16" s="84" t="s">
        <v>40</v>
      </c>
      <c r="D16" s="85" t="s">
        <v>31</v>
      </c>
      <c r="E16" s="89" t="s">
        <v>103</v>
      </c>
    </row>
    <row r="17" spans="1:5" ht="14.25" customHeight="1">
      <c r="A17" s="77">
        <v>15</v>
      </c>
      <c r="B17" s="80">
        <v>115</v>
      </c>
      <c r="C17" s="86" t="s">
        <v>20</v>
      </c>
      <c r="D17" s="85" t="s">
        <v>32</v>
      </c>
      <c r="E17" s="89" t="s">
        <v>104</v>
      </c>
    </row>
    <row r="18" spans="1:5" ht="14.25" customHeight="1">
      <c r="A18" s="77">
        <v>16</v>
      </c>
      <c r="B18" s="80">
        <v>116</v>
      </c>
      <c r="C18" s="84" t="s">
        <v>41</v>
      </c>
      <c r="D18" s="85" t="s">
        <v>29</v>
      </c>
      <c r="E18" s="89" t="s">
        <v>105</v>
      </c>
    </row>
    <row r="19" spans="1:5" ht="14.25" customHeight="1">
      <c r="A19" s="77">
        <v>17</v>
      </c>
      <c r="B19" s="80">
        <v>117</v>
      </c>
      <c r="C19" s="84" t="s">
        <v>41</v>
      </c>
      <c r="D19" s="85" t="s">
        <v>25</v>
      </c>
      <c r="E19" s="89" t="s">
        <v>106</v>
      </c>
    </row>
    <row r="20" spans="1:5" ht="14.25" customHeight="1">
      <c r="A20" s="77">
        <v>18</v>
      </c>
      <c r="B20" s="80">
        <v>118</v>
      </c>
      <c r="C20" s="84" t="s">
        <v>113</v>
      </c>
      <c r="D20" s="85" t="s">
        <v>114</v>
      </c>
      <c r="E20" s="88" t="s">
        <v>116</v>
      </c>
    </row>
    <row r="21" spans="1:5" ht="14.25" customHeight="1">
      <c r="A21" s="77">
        <v>19</v>
      </c>
      <c r="B21" s="80">
        <v>119</v>
      </c>
      <c r="C21" s="84" t="s">
        <v>120</v>
      </c>
      <c r="D21" s="85" t="s">
        <v>121</v>
      </c>
      <c r="E21" s="92"/>
    </row>
    <row r="22" spans="1:5" ht="14.25" customHeight="1">
      <c r="A22" s="77">
        <v>20</v>
      </c>
      <c r="B22" s="80">
        <v>120</v>
      </c>
      <c r="C22" s="84" t="s">
        <v>123</v>
      </c>
      <c r="D22" s="85" t="s">
        <v>124</v>
      </c>
      <c r="E22" s="92"/>
    </row>
    <row r="23" spans="1:5" ht="14.25" customHeight="1">
      <c r="A23" s="77">
        <v>21</v>
      </c>
      <c r="B23" s="80">
        <v>121</v>
      </c>
      <c r="C23" s="84" t="s">
        <v>125</v>
      </c>
      <c r="D23" s="85" t="s">
        <v>126</v>
      </c>
      <c r="E23" s="92"/>
    </row>
    <row r="24" spans="1:5" ht="14.25" customHeight="1">
      <c r="A24" s="77">
        <v>22</v>
      </c>
      <c r="B24" s="80">
        <v>122</v>
      </c>
      <c r="C24" s="84" t="s">
        <v>127</v>
      </c>
      <c r="D24" s="85" t="s">
        <v>25</v>
      </c>
      <c r="E24" s="137" t="s">
        <v>128</v>
      </c>
    </row>
    <row r="25" spans="1:5" ht="14.25" customHeight="1">
      <c r="A25" s="77">
        <v>23</v>
      </c>
      <c r="B25" s="80">
        <v>123</v>
      </c>
      <c r="C25" s="84" t="s">
        <v>253</v>
      </c>
      <c r="D25" s="85" t="s">
        <v>254</v>
      </c>
      <c r="E25" s="139" t="s">
        <v>129</v>
      </c>
    </row>
    <row r="26" spans="1:5" ht="12.75">
      <c r="A26" s="77">
        <v>24</v>
      </c>
      <c r="B26" s="80">
        <v>124</v>
      </c>
      <c r="C26" s="84" t="s">
        <v>132</v>
      </c>
      <c r="D26" s="85" t="s">
        <v>19</v>
      </c>
      <c r="E26" s="137"/>
    </row>
    <row r="27" spans="1:5" s="73" customFormat="1" ht="13.5" customHeight="1">
      <c r="A27" s="77">
        <v>25</v>
      </c>
      <c r="B27" s="80">
        <v>125</v>
      </c>
      <c r="C27" s="84" t="s">
        <v>263</v>
      </c>
      <c r="D27" s="85" t="s">
        <v>264</v>
      </c>
      <c r="E27" s="139"/>
    </row>
    <row r="28" spans="1:4" s="73" customFormat="1" ht="13.5" customHeight="1">
      <c r="A28" s="74"/>
      <c r="B28" s="188"/>
      <c r="C28" s="189"/>
      <c r="D28" s="189"/>
    </row>
    <row r="29" s="73" customFormat="1" ht="13.5" customHeight="1">
      <c r="A29" s="75"/>
    </row>
    <row r="30" s="73" customFormat="1" ht="13.5" customHeight="1">
      <c r="A30" s="75"/>
    </row>
    <row r="31" s="73" customFormat="1" ht="13.5" customHeight="1">
      <c r="A31" s="75"/>
    </row>
    <row r="32" s="73" customFormat="1" ht="13.5" customHeight="1">
      <c r="A32" s="75"/>
    </row>
    <row r="33" s="73" customFormat="1" ht="13.5" customHeight="1">
      <c r="A33" s="76"/>
    </row>
    <row r="34" spans="1:4" s="73" customFormat="1" ht="13.5" customHeight="1">
      <c r="A34" s="74"/>
      <c r="B34" s="188"/>
      <c r="C34" s="188"/>
      <c r="D34" s="188"/>
    </row>
    <row r="35" s="73" customFormat="1" ht="13.5" customHeight="1">
      <c r="A35" s="75"/>
    </row>
    <row r="36" s="73" customFormat="1" ht="13.5" customHeight="1">
      <c r="A36" s="75"/>
    </row>
    <row r="37" s="73" customFormat="1" ht="13.5" customHeight="1">
      <c r="A37" s="75"/>
    </row>
    <row r="38" s="73" customFormat="1" ht="13.5" customHeight="1">
      <c r="A38" s="75"/>
    </row>
    <row r="39" s="73" customFormat="1" ht="12.75">
      <c r="B39" s="76"/>
    </row>
    <row r="40" ht="12.75">
      <c r="B40" s="2"/>
    </row>
    <row r="41" spans="1:2" ht="12.75">
      <c r="A41" s="1"/>
      <c r="B41" s="2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</sheetData>
  <mergeCells count="2">
    <mergeCell ref="B28:D28"/>
    <mergeCell ref="B34:D3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A1:X48"/>
  <sheetViews>
    <sheetView showGridLines="0" zoomScale="90" zoomScaleNormal="9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203</v>
      </c>
      <c r="D4" s="28" t="s">
        <v>42</v>
      </c>
      <c r="E4" s="194" t="s">
        <v>61</v>
      </c>
      <c r="F4" s="195"/>
      <c r="G4" s="195"/>
      <c r="H4" s="195"/>
      <c r="I4" s="195"/>
      <c r="J4" s="196" t="s">
        <v>62</v>
      </c>
      <c r="K4" s="197"/>
      <c r="L4" s="197"/>
      <c r="M4" s="197"/>
      <c r="N4" s="198"/>
      <c r="O4" s="203" t="s">
        <v>63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10</v>
      </c>
      <c r="B6" s="98">
        <f>HRÁČI!B3</f>
        <v>101</v>
      </c>
      <c r="C6" s="99" t="str">
        <f>HRÁČI!C3</f>
        <v>Andraščík</v>
      </c>
      <c r="D6" s="100" t="str">
        <f>HRÁČI!D3</f>
        <v>Michal</v>
      </c>
      <c r="E6" s="101">
        <v>0</v>
      </c>
      <c r="F6" s="102">
        <v>0</v>
      </c>
      <c r="G6" s="103">
        <f aca="true" t="shared" si="0" ref="G6:G30">F6*2.5</f>
        <v>0</v>
      </c>
      <c r="H6" s="14">
        <f aca="true" t="shared" si="1" ref="H6:H30">E6+G6</f>
        <v>0</v>
      </c>
      <c r="I6" s="29"/>
      <c r="J6" s="101">
        <v>0</v>
      </c>
      <c r="K6" s="102">
        <v>0</v>
      </c>
      <c r="L6" s="11">
        <f aca="true" t="shared" si="2" ref="L6:L30">K6*2.5</f>
        <v>0</v>
      </c>
      <c r="M6" s="14">
        <f aca="true" t="shared" si="3" ref="M6:M30">J6+L6</f>
        <v>0</v>
      </c>
      <c r="N6" s="29"/>
      <c r="O6" s="21">
        <f aca="true" t="shared" si="4" ref="O6:O30">E6+J6</f>
        <v>0</v>
      </c>
      <c r="P6" s="104">
        <f aca="true" t="shared" si="5" ref="P6:P30">G6+L6</f>
        <v>0</v>
      </c>
      <c r="Q6" s="103">
        <f aca="true" t="shared" si="6" ref="Q6:Q30">H6+M6</f>
        <v>0</v>
      </c>
      <c r="R6" s="105">
        <f aca="true" t="shared" si="7" ref="R6:R30">I6+N6</f>
        <v>0</v>
      </c>
      <c r="S6" s="129"/>
      <c r="T6" s="106"/>
      <c r="U6" s="107">
        <f aca="true" t="shared" si="8" ref="U6:U30">R6+S6+T6</f>
        <v>0</v>
      </c>
      <c r="X6" s="27"/>
    </row>
    <row r="7" spans="1:21" ht="12.75">
      <c r="A7" s="12">
        <v>11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1">
        <v>0</v>
      </c>
      <c r="F7" s="102">
        <v>0</v>
      </c>
      <c r="G7" s="11">
        <f t="shared" si="0"/>
        <v>0</v>
      </c>
      <c r="H7" s="10">
        <f t="shared" si="1"/>
        <v>0</v>
      </c>
      <c r="I7" s="29"/>
      <c r="J7" s="101">
        <v>0</v>
      </c>
      <c r="K7" s="102">
        <v>0</v>
      </c>
      <c r="L7" s="11">
        <f t="shared" si="2"/>
        <v>0</v>
      </c>
      <c r="M7" s="10">
        <f t="shared" si="3"/>
        <v>0</v>
      </c>
      <c r="N7" s="29"/>
      <c r="O7" s="22">
        <f t="shared" si="4"/>
        <v>0</v>
      </c>
      <c r="P7" s="101">
        <f t="shared" si="5"/>
        <v>0</v>
      </c>
      <c r="Q7" s="11">
        <f t="shared" si="6"/>
        <v>0</v>
      </c>
      <c r="R7" s="111">
        <f t="shared" si="7"/>
        <v>0</v>
      </c>
      <c r="S7" s="130"/>
      <c r="T7" s="112"/>
      <c r="U7" s="107">
        <f t="shared" si="8"/>
        <v>0</v>
      </c>
    </row>
    <row r="8" spans="1:21" ht="12.75">
      <c r="A8" s="12">
        <v>8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40.5</v>
      </c>
      <c r="F8" s="102">
        <v>6</v>
      </c>
      <c r="G8" s="11">
        <f t="shared" si="0"/>
        <v>15</v>
      </c>
      <c r="H8" s="10">
        <f t="shared" si="1"/>
        <v>55.5</v>
      </c>
      <c r="I8" s="29">
        <v>3</v>
      </c>
      <c r="J8" s="101">
        <v>-287</v>
      </c>
      <c r="K8" s="102">
        <v>83</v>
      </c>
      <c r="L8" s="11">
        <f t="shared" si="2"/>
        <v>207.5</v>
      </c>
      <c r="M8" s="10">
        <f t="shared" si="3"/>
        <v>-79.5</v>
      </c>
      <c r="N8" s="29">
        <v>1</v>
      </c>
      <c r="O8" s="22">
        <f t="shared" si="4"/>
        <v>-246.5</v>
      </c>
      <c r="P8" s="101">
        <f t="shared" si="5"/>
        <v>222.5</v>
      </c>
      <c r="Q8" s="11">
        <f t="shared" si="6"/>
        <v>-24</v>
      </c>
      <c r="R8" s="111">
        <f t="shared" si="7"/>
        <v>4</v>
      </c>
      <c r="S8" s="130"/>
      <c r="T8" s="112"/>
      <c r="U8" s="107">
        <f t="shared" si="8"/>
        <v>4</v>
      </c>
    </row>
    <row r="9" spans="1:21" ht="12.75">
      <c r="A9" s="12">
        <v>3</v>
      </c>
      <c r="B9" s="108">
        <f>HRÁČI!B6</f>
        <v>104</v>
      </c>
      <c r="C9" s="109" t="str">
        <f>HRÁČI!C6</f>
        <v>Dobiaš</v>
      </c>
      <c r="D9" s="110" t="str">
        <f>HRÁČI!D6</f>
        <v>Martin</v>
      </c>
      <c r="E9" s="101">
        <v>-8</v>
      </c>
      <c r="F9" s="102">
        <v>123</v>
      </c>
      <c r="G9" s="11">
        <f t="shared" si="0"/>
        <v>307.5</v>
      </c>
      <c r="H9" s="10">
        <f t="shared" si="1"/>
        <v>299.5</v>
      </c>
      <c r="I9" s="29">
        <v>8</v>
      </c>
      <c r="J9" s="101">
        <v>10.5</v>
      </c>
      <c r="K9" s="102">
        <v>62</v>
      </c>
      <c r="L9" s="11">
        <f t="shared" si="2"/>
        <v>155</v>
      </c>
      <c r="M9" s="10">
        <f t="shared" si="3"/>
        <v>165.5</v>
      </c>
      <c r="N9" s="29">
        <v>7</v>
      </c>
      <c r="O9" s="22">
        <f t="shared" si="4"/>
        <v>2.5</v>
      </c>
      <c r="P9" s="101">
        <f t="shared" si="5"/>
        <v>462.5</v>
      </c>
      <c r="Q9" s="11">
        <f t="shared" si="6"/>
        <v>465</v>
      </c>
      <c r="R9" s="111">
        <f t="shared" si="7"/>
        <v>15</v>
      </c>
      <c r="S9" s="130">
        <v>1</v>
      </c>
      <c r="T9" s="112">
        <v>2</v>
      </c>
      <c r="U9" s="107">
        <f t="shared" si="8"/>
        <v>18</v>
      </c>
    </row>
    <row r="10" spans="1:21" ht="12.75">
      <c r="A10" s="12">
        <v>12</v>
      </c>
      <c r="B10" s="108">
        <f>HRÁČI!B7</f>
        <v>105</v>
      </c>
      <c r="C10" s="109" t="str">
        <f>HRÁČI!C7</f>
        <v>Korčák</v>
      </c>
      <c r="D10" s="110" t="str">
        <f>HRÁČI!D7</f>
        <v>Dušan</v>
      </c>
      <c r="E10" s="101">
        <v>0</v>
      </c>
      <c r="F10" s="102">
        <v>0</v>
      </c>
      <c r="G10" s="11">
        <f t="shared" si="0"/>
        <v>0</v>
      </c>
      <c r="H10" s="10">
        <f t="shared" si="1"/>
        <v>0</v>
      </c>
      <c r="I10" s="29"/>
      <c r="J10" s="101">
        <v>0</v>
      </c>
      <c r="K10" s="102">
        <v>0</v>
      </c>
      <c r="L10" s="11">
        <f t="shared" si="2"/>
        <v>0</v>
      </c>
      <c r="M10" s="10">
        <f t="shared" si="3"/>
        <v>0</v>
      </c>
      <c r="N10" s="29"/>
      <c r="O10" s="22">
        <f t="shared" si="4"/>
        <v>0</v>
      </c>
      <c r="P10" s="101">
        <f t="shared" si="5"/>
        <v>0</v>
      </c>
      <c r="Q10" s="11">
        <f t="shared" si="6"/>
        <v>0</v>
      </c>
      <c r="R10" s="111">
        <f t="shared" si="7"/>
        <v>0</v>
      </c>
      <c r="S10" s="130"/>
      <c r="T10" s="112"/>
      <c r="U10" s="107">
        <f t="shared" si="8"/>
        <v>0</v>
      </c>
    </row>
    <row r="11" spans="1:21" ht="12.75">
      <c r="A11" s="12">
        <v>13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>
        <v>0</v>
      </c>
      <c r="F11" s="102">
        <v>0</v>
      </c>
      <c r="G11" s="11">
        <f t="shared" si="0"/>
        <v>0</v>
      </c>
      <c r="H11" s="10">
        <f t="shared" si="1"/>
        <v>0</v>
      </c>
      <c r="I11" s="29"/>
      <c r="J11" s="101">
        <v>0</v>
      </c>
      <c r="K11" s="102">
        <v>0</v>
      </c>
      <c r="L11" s="11">
        <f t="shared" si="2"/>
        <v>0</v>
      </c>
      <c r="M11" s="10">
        <f t="shared" si="3"/>
        <v>0</v>
      </c>
      <c r="N11" s="29"/>
      <c r="O11" s="22">
        <f t="shared" si="4"/>
        <v>0</v>
      </c>
      <c r="P11" s="101">
        <f t="shared" si="5"/>
        <v>0</v>
      </c>
      <c r="Q11" s="11">
        <f t="shared" si="6"/>
        <v>0</v>
      </c>
      <c r="R11" s="111">
        <f t="shared" si="7"/>
        <v>0</v>
      </c>
      <c r="S11" s="130"/>
      <c r="T11" s="112"/>
      <c r="U11" s="107">
        <f t="shared" si="8"/>
        <v>0</v>
      </c>
    </row>
    <row r="12" spans="1:21" ht="12.75">
      <c r="A12" s="12">
        <v>6</v>
      </c>
      <c r="B12" s="108">
        <f>HRÁČI!B9</f>
        <v>107</v>
      </c>
      <c r="C12" s="109" t="str">
        <f>HRÁČI!C9</f>
        <v>Vavríková</v>
      </c>
      <c r="D12" s="110" t="str">
        <f>HRÁČI!D9</f>
        <v>Lucia</v>
      </c>
      <c r="E12" s="101">
        <v>162.5</v>
      </c>
      <c r="F12" s="102">
        <v>38</v>
      </c>
      <c r="G12" s="11">
        <f t="shared" si="0"/>
        <v>95</v>
      </c>
      <c r="H12" s="10">
        <f t="shared" si="1"/>
        <v>257.5</v>
      </c>
      <c r="I12" s="29">
        <v>6</v>
      </c>
      <c r="J12" s="101">
        <v>-7</v>
      </c>
      <c r="K12" s="102">
        <v>7</v>
      </c>
      <c r="L12" s="11">
        <f t="shared" si="2"/>
        <v>17.5</v>
      </c>
      <c r="M12" s="10">
        <f t="shared" si="3"/>
        <v>10.5</v>
      </c>
      <c r="N12" s="29">
        <v>3</v>
      </c>
      <c r="O12" s="22">
        <f t="shared" si="4"/>
        <v>155.5</v>
      </c>
      <c r="P12" s="101">
        <f t="shared" si="5"/>
        <v>112.5</v>
      </c>
      <c r="Q12" s="11">
        <f t="shared" si="6"/>
        <v>268</v>
      </c>
      <c r="R12" s="111">
        <f t="shared" si="7"/>
        <v>9</v>
      </c>
      <c r="S12" s="130"/>
      <c r="T12" s="112"/>
      <c r="U12" s="107">
        <f t="shared" si="8"/>
        <v>9</v>
      </c>
    </row>
    <row r="13" spans="1:21" ht="12.75">
      <c r="A13" s="12">
        <v>7</v>
      </c>
      <c r="B13" s="108">
        <f>HRÁČI!B10</f>
        <v>108</v>
      </c>
      <c r="C13" s="109" t="str">
        <f>HRÁČI!C10</f>
        <v>Kazimír </v>
      </c>
      <c r="D13" s="110" t="str">
        <f>HRÁČI!D10</f>
        <v>Jozef</v>
      </c>
      <c r="E13" s="101">
        <v>43.5</v>
      </c>
      <c r="F13" s="102">
        <v>46</v>
      </c>
      <c r="G13" s="11">
        <f t="shared" si="0"/>
        <v>115</v>
      </c>
      <c r="H13" s="10">
        <f t="shared" si="1"/>
        <v>158.5</v>
      </c>
      <c r="I13" s="29">
        <v>4</v>
      </c>
      <c r="J13" s="101">
        <v>24.5</v>
      </c>
      <c r="K13" s="102">
        <v>29</v>
      </c>
      <c r="L13" s="11">
        <f t="shared" si="2"/>
        <v>72.5</v>
      </c>
      <c r="M13" s="10">
        <f t="shared" si="3"/>
        <v>97</v>
      </c>
      <c r="N13" s="29">
        <v>4</v>
      </c>
      <c r="O13" s="22">
        <f t="shared" si="4"/>
        <v>68</v>
      </c>
      <c r="P13" s="101">
        <f t="shared" si="5"/>
        <v>187.5</v>
      </c>
      <c r="Q13" s="11">
        <f t="shared" si="6"/>
        <v>255.5</v>
      </c>
      <c r="R13" s="111">
        <f t="shared" si="7"/>
        <v>8</v>
      </c>
      <c r="S13" s="130"/>
      <c r="T13" s="112"/>
      <c r="U13" s="107">
        <f t="shared" si="8"/>
        <v>8</v>
      </c>
    </row>
    <row r="14" spans="1:21" ht="12.75">
      <c r="A14" s="12">
        <v>14</v>
      </c>
      <c r="B14" s="108">
        <f>HRÁČI!B11</f>
        <v>109</v>
      </c>
      <c r="C14" s="109" t="str">
        <f>HRÁČI!C11</f>
        <v>Kolandra</v>
      </c>
      <c r="D14" s="110" t="str">
        <f>HRÁČI!D11</f>
        <v>Ivan</v>
      </c>
      <c r="E14" s="101">
        <v>0</v>
      </c>
      <c r="F14" s="102">
        <v>0</v>
      </c>
      <c r="G14" s="11">
        <f t="shared" si="0"/>
        <v>0</v>
      </c>
      <c r="H14" s="10">
        <f t="shared" si="1"/>
        <v>0</v>
      </c>
      <c r="I14" s="29"/>
      <c r="J14" s="101">
        <v>0</v>
      </c>
      <c r="K14" s="102">
        <v>0</v>
      </c>
      <c r="L14" s="11">
        <f t="shared" si="2"/>
        <v>0</v>
      </c>
      <c r="M14" s="10">
        <f t="shared" si="3"/>
        <v>0</v>
      </c>
      <c r="N14" s="29"/>
      <c r="O14" s="22">
        <f t="shared" si="4"/>
        <v>0</v>
      </c>
      <c r="P14" s="101">
        <f t="shared" si="5"/>
        <v>0</v>
      </c>
      <c r="Q14" s="11">
        <f t="shared" si="6"/>
        <v>0</v>
      </c>
      <c r="R14" s="111">
        <f t="shared" si="7"/>
        <v>0</v>
      </c>
      <c r="S14" s="130"/>
      <c r="T14" s="112"/>
      <c r="U14" s="107">
        <f t="shared" si="8"/>
        <v>0</v>
      </c>
    </row>
    <row r="15" spans="1:21" ht="12.75">
      <c r="A15" s="12">
        <v>15</v>
      </c>
      <c r="B15" s="108">
        <f>HRÁČI!B12</f>
        <v>110</v>
      </c>
      <c r="C15" s="109" t="str">
        <f>HRÁČI!C12</f>
        <v>Kováč  </v>
      </c>
      <c r="D15" s="110" t="str">
        <f>HRÁČI!D12</f>
        <v>Štefan</v>
      </c>
      <c r="E15" s="101">
        <v>0</v>
      </c>
      <c r="F15" s="102">
        <v>0</v>
      </c>
      <c r="G15" s="11">
        <f t="shared" si="0"/>
        <v>0</v>
      </c>
      <c r="H15" s="10">
        <f t="shared" si="1"/>
        <v>0</v>
      </c>
      <c r="I15" s="29"/>
      <c r="J15" s="101">
        <v>0</v>
      </c>
      <c r="K15" s="102">
        <v>0</v>
      </c>
      <c r="L15" s="11">
        <f t="shared" si="2"/>
        <v>0</v>
      </c>
      <c r="M15" s="10">
        <f t="shared" si="3"/>
        <v>0</v>
      </c>
      <c r="N15" s="29"/>
      <c r="O15" s="22">
        <f t="shared" si="4"/>
        <v>0</v>
      </c>
      <c r="P15" s="101">
        <f t="shared" si="5"/>
        <v>0</v>
      </c>
      <c r="Q15" s="11">
        <f t="shared" si="6"/>
        <v>0</v>
      </c>
      <c r="R15" s="111">
        <f t="shared" si="7"/>
        <v>0</v>
      </c>
      <c r="S15" s="130"/>
      <c r="T15" s="112"/>
      <c r="U15" s="107">
        <f t="shared" si="8"/>
        <v>0</v>
      </c>
    </row>
    <row r="16" spans="1:21" ht="12.75">
      <c r="A16" s="12">
        <v>2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>
        <v>-84</v>
      </c>
      <c r="F16" s="102">
        <v>139</v>
      </c>
      <c r="G16" s="11">
        <f t="shared" si="0"/>
        <v>347.5</v>
      </c>
      <c r="H16" s="10">
        <f t="shared" si="1"/>
        <v>263.5</v>
      </c>
      <c r="I16" s="29">
        <v>7</v>
      </c>
      <c r="J16" s="101">
        <v>-33</v>
      </c>
      <c r="K16" s="102">
        <v>123</v>
      </c>
      <c r="L16" s="11">
        <f t="shared" si="2"/>
        <v>307.5</v>
      </c>
      <c r="M16" s="10">
        <f t="shared" si="3"/>
        <v>274.5</v>
      </c>
      <c r="N16" s="29">
        <v>8</v>
      </c>
      <c r="O16" s="22">
        <f t="shared" si="4"/>
        <v>-117</v>
      </c>
      <c r="P16" s="101">
        <f t="shared" si="5"/>
        <v>655</v>
      </c>
      <c r="Q16" s="11">
        <f t="shared" si="6"/>
        <v>538</v>
      </c>
      <c r="R16" s="111">
        <f t="shared" si="7"/>
        <v>15</v>
      </c>
      <c r="S16" s="130">
        <v>2</v>
      </c>
      <c r="T16" s="112"/>
      <c r="U16" s="107">
        <f t="shared" si="8"/>
        <v>17</v>
      </c>
    </row>
    <row r="17" spans="1:21" ht="12.75">
      <c r="A17" s="12">
        <v>4</v>
      </c>
      <c r="B17" s="108">
        <f>HRÁČI!B14</f>
        <v>112</v>
      </c>
      <c r="C17" s="109" t="str">
        <f>HRÁČI!C14</f>
        <v>Pecov</v>
      </c>
      <c r="D17" s="110" t="str">
        <f>HRÁČI!D14</f>
        <v>Ivan</v>
      </c>
      <c r="E17" s="101">
        <v>-156.5</v>
      </c>
      <c r="F17" s="102">
        <v>24</v>
      </c>
      <c r="G17" s="11">
        <f t="shared" si="0"/>
        <v>60</v>
      </c>
      <c r="H17" s="10">
        <f t="shared" si="1"/>
        <v>-96.5</v>
      </c>
      <c r="I17" s="29">
        <v>2</v>
      </c>
      <c r="J17" s="101">
        <v>334</v>
      </c>
      <c r="K17" s="102">
        <v>35</v>
      </c>
      <c r="L17" s="11">
        <f t="shared" si="2"/>
        <v>87.5</v>
      </c>
      <c r="M17" s="10">
        <f t="shared" si="3"/>
        <v>421.5</v>
      </c>
      <c r="N17" s="29">
        <v>9</v>
      </c>
      <c r="O17" s="22">
        <f t="shared" si="4"/>
        <v>177.5</v>
      </c>
      <c r="P17" s="101">
        <f t="shared" si="5"/>
        <v>147.5</v>
      </c>
      <c r="Q17" s="11">
        <f t="shared" si="6"/>
        <v>325</v>
      </c>
      <c r="R17" s="111">
        <f t="shared" si="7"/>
        <v>11</v>
      </c>
      <c r="S17" s="130"/>
      <c r="T17" s="112"/>
      <c r="U17" s="107">
        <f t="shared" si="8"/>
        <v>11</v>
      </c>
    </row>
    <row r="18" spans="1:21" ht="12.75">
      <c r="A18" s="12">
        <v>16</v>
      </c>
      <c r="B18" s="108">
        <f>HRÁČI!B15</f>
        <v>113</v>
      </c>
      <c r="C18" s="109" t="str">
        <f>HRÁČI!C15</f>
        <v>Rotter</v>
      </c>
      <c r="D18" s="110" t="str">
        <f>HRÁČI!D15</f>
        <v>Martin</v>
      </c>
      <c r="E18" s="101">
        <v>0</v>
      </c>
      <c r="F18" s="102">
        <v>0</v>
      </c>
      <c r="G18" s="11">
        <f t="shared" si="0"/>
        <v>0</v>
      </c>
      <c r="H18" s="10">
        <f t="shared" si="1"/>
        <v>0</v>
      </c>
      <c r="I18" s="29"/>
      <c r="J18" s="101">
        <v>0</v>
      </c>
      <c r="K18" s="102">
        <v>0</v>
      </c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17</v>
      </c>
      <c r="B19" s="108">
        <f>HRÁČI!B16</f>
        <v>114</v>
      </c>
      <c r="C19" s="109" t="str">
        <f>HRÁČI!C16</f>
        <v>Stadtrucker </v>
      </c>
      <c r="D19" s="110" t="str">
        <f>HRÁČI!D16</f>
        <v>Fedor</v>
      </c>
      <c r="E19" s="101">
        <v>0</v>
      </c>
      <c r="F19" s="102">
        <v>0</v>
      </c>
      <c r="G19" s="11">
        <f t="shared" si="0"/>
        <v>0</v>
      </c>
      <c r="H19" s="10">
        <f t="shared" si="1"/>
        <v>0</v>
      </c>
      <c r="I19" s="29"/>
      <c r="J19" s="101">
        <v>0</v>
      </c>
      <c r="K19" s="102">
        <v>0</v>
      </c>
      <c r="L19" s="11">
        <f t="shared" si="2"/>
        <v>0</v>
      </c>
      <c r="M19" s="10">
        <f t="shared" si="3"/>
        <v>0</v>
      </c>
      <c r="N19" s="29"/>
      <c r="O19" s="22">
        <f t="shared" si="4"/>
        <v>0</v>
      </c>
      <c r="P19" s="101">
        <f t="shared" si="5"/>
        <v>0</v>
      </c>
      <c r="Q19" s="11">
        <f t="shared" si="6"/>
        <v>0</v>
      </c>
      <c r="R19" s="111">
        <f t="shared" si="7"/>
        <v>0</v>
      </c>
      <c r="S19" s="130"/>
      <c r="T19" s="112"/>
      <c r="U19" s="107">
        <f t="shared" si="8"/>
        <v>0</v>
      </c>
    </row>
    <row r="20" spans="1:21" ht="12.75">
      <c r="A20" s="12">
        <v>18</v>
      </c>
      <c r="B20" s="108">
        <f>HRÁČI!B17</f>
        <v>115</v>
      </c>
      <c r="C20" s="109" t="str">
        <f>HRÁČI!C17</f>
        <v>Andraščíková  </v>
      </c>
      <c r="D20" s="110" t="str">
        <f>HRÁČI!D17</f>
        <v>Beáta</v>
      </c>
      <c r="E20" s="101">
        <v>0</v>
      </c>
      <c r="F20" s="102">
        <v>0</v>
      </c>
      <c r="G20" s="11">
        <f t="shared" si="0"/>
        <v>0</v>
      </c>
      <c r="H20" s="10">
        <f t="shared" si="1"/>
        <v>0</v>
      </c>
      <c r="I20" s="29"/>
      <c r="J20" s="101">
        <v>0</v>
      </c>
      <c r="K20" s="102">
        <v>0</v>
      </c>
      <c r="L20" s="11">
        <f t="shared" si="2"/>
        <v>0</v>
      </c>
      <c r="M20" s="10">
        <f t="shared" si="3"/>
        <v>0</v>
      </c>
      <c r="N20" s="29"/>
      <c r="O20" s="22">
        <f t="shared" si="4"/>
        <v>0</v>
      </c>
      <c r="P20" s="101">
        <f t="shared" si="5"/>
        <v>0</v>
      </c>
      <c r="Q20" s="11">
        <f t="shared" si="6"/>
        <v>0</v>
      </c>
      <c r="R20" s="111">
        <f t="shared" si="7"/>
        <v>0</v>
      </c>
      <c r="S20" s="130"/>
      <c r="T20" s="112"/>
      <c r="U20" s="107">
        <f t="shared" si="8"/>
        <v>0</v>
      </c>
    </row>
    <row r="21" spans="1:21" ht="12.75">
      <c r="A21" s="12">
        <v>1</v>
      </c>
      <c r="B21" s="108">
        <f>HRÁČI!B18</f>
        <v>116</v>
      </c>
      <c r="C21" s="109" t="str">
        <f>HRÁČI!C18</f>
        <v>Vavrík  </v>
      </c>
      <c r="D21" s="110" t="str">
        <f>HRÁČI!D18</f>
        <v>Ivan</v>
      </c>
      <c r="E21" s="101">
        <v>164.5</v>
      </c>
      <c r="F21" s="102">
        <v>148</v>
      </c>
      <c r="G21" s="11">
        <f t="shared" si="0"/>
        <v>370</v>
      </c>
      <c r="H21" s="10">
        <f t="shared" si="1"/>
        <v>534.5</v>
      </c>
      <c r="I21" s="29">
        <v>9</v>
      </c>
      <c r="J21" s="101">
        <v>22.5</v>
      </c>
      <c r="K21" s="102">
        <v>45</v>
      </c>
      <c r="L21" s="11">
        <f t="shared" si="2"/>
        <v>112.5</v>
      </c>
      <c r="M21" s="10">
        <f t="shared" si="3"/>
        <v>135</v>
      </c>
      <c r="N21" s="29">
        <v>6</v>
      </c>
      <c r="O21" s="22">
        <f t="shared" si="4"/>
        <v>187</v>
      </c>
      <c r="P21" s="101">
        <f t="shared" si="5"/>
        <v>482.5</v>
      </c>
      <c r="Q21" s="11">
        <f t="shared" si="6"/>
        <v>669.5</v>
      </c>
      <c r="R21" s="111">
        <f t="shared" si="7"/>
        <v>15</v>
      </c>
      <c r="S21" s="130">
        <v>3</v>
      </c>
      <c r="T21" s="112">
        <v>3</v>
      </c>
      <c r="U21" s="107">
        <f t="shared" si="8"/>
        <v>21</v>
      </c>
    </row>
    <row r="22" spans="1:21" ht="12.75">
      <c r="A22" s="12">
        <v>9</v>
      </c>
      <c r="B22" s="108">
        <f>HRÁČI!B19</f>
        <v>117</v>
      </c>
      <c r="C22" s="109" t="str">
        <f>HRÁČI!C19</f>
        <v>Vavrík  </v>
      </c>
      <c r="D22" s="110" t="str">
        <f>HRÁČI!D19</f>
        <v>Roman</v>
      </c>
      <c r="E22" s="101">
        <v>-251</v>
      </c>
      <c r="F22" s="102">
        <v>33</v>
      </c>
      <c r="G22" s="11">
        <f t="shared" si="0"/>
        <v>82.5</v>
      </c>
      <c r="H22" s="10">
        <f t="shared" si="1"/>
        <v>-168.5</v>
      </c>
      <c r="I22" s="29">
        <v>1</v>
      </c>
      <c r="J22" s="101">
        <v>-47</v>
      </c>
      <c r="K22" s="102">
        <v>0</v>
      </c>
      <c r="L22" s="11">
        <f t="shared" si="2"/>
        <v>0</v>
      </c>
      <c r="M22" s="10">
        <f t="shared" si="3"/>
        <v>-47</v>
      </c>
      <c r="N22" s="29">
        <v>2</v>
      </c>
      <c r="O22" s="22">
        <f t="shared" si="4"/>
        <v>-298</v>
      </c>
      <c r="P22" s="101">
        <f t="shared" si="5"/>
        <v>82.5</v>
      </c>
      <c r="Q22" s="11">
        <f t="shared" si="6"/>
        <v>-215.5</v>
      </c>
      <c r="R22" s="111">
        <f t="shared" si="7"/>
        <v>3</v>
      </c>
      <c r="S22" s="130"/>
      <c r="T22" s="112"/>
      <c r="U22" s="107">
        <f t="shared" si="8"/>
        <v>3</v>
      </c>
    </row>
    <row r="23" spans="1:21" ht="12.75">
      <c r="A23" s="12">
        <v>19</v>
      </c>
      <c r="B23" s="108">
        <f>HRÁČI!B20</f>
        <v>118</v>
      </c>
      <c r="C23" s="109" t="str">
        <f>HRÁČI!C20</f>
        <v>Vlčko</v>
      </c>
      <c r="D23" s="110" t="str">
        <f>HRÁČI!D20</f>
        <v>Miroslav</v>
      </c>
      <c r="E23" s="101">
        <v>0</v>
      </c>
      <c r="F23" s="102">
        <v>0</v>
      </c>
      <c r="G23" s="11">
        <f t="shared" si="0"/>
        <v>0</v>
      </c>
      <c r="H23" s="10">
        <f t="shared" si="1"/>
        <v>0</v>
      </c>
      <c r="I23" s="29"/>
      <c r="J23" s="101">
        <v>0</v>
      </c>
      <c r="K23" s="102">
        <v>0</v>
      </c>
      <c r="L23" s="11">
        <f t="shared" si="2"/>
        <v>0</v>
      </c>
      <c r="M23" s="10">
        <f t="shared" si="3"/>
        <v>0</v>
      </c>
      <c r="N23" s="29"/>
      <c r="O23" s="22">
        <f t="shared" si="4"/>
        <v>0</v>
      </c>
      <c r="P23" s="101">
        <f t="shared" si="5"/>
        <v>0</v>
      </c>
      <c r="Q23" s="11">
        <f t="shared" si="6"/>
        <v>0</v>
      </c>
      <c r="R23" s="111">
        <f t="shared" si="7"/>
        <v>0</v>
      </c>
      <c r="S23" s="130"/>
      <c r="T23" s="112"/>
      <c r="U23" s="107">
        <f t="shared" si="8"/>
        <v>0</v>
      </c>
    </row>
    <row r="24" spans="1:21" ht="12.75">
      <c r="A24" s="12">
        <v>20</v>
      </c>
      <c r="B24" s="108">
        <f>HRÁČI!B21</f>
        <v>119</v>
      </c>
      <c r="C24" s="109" t="str">
        <f>HRÁČI!C21</f>
        <v>Rigo</v>
      </c>
      <c r="D24" s="110" t="str">
        <f>HRÁČI!D21</f>
        <v>Ľudovít</v>
      </c>
      <c r="E24" s="101">
        <v>0</v>
      </c>
      <c r="F24" s="102">
        <v>0</v>
      </c>
      <c r="G24" s="11">
        <f t="shared" si="0"/>
        <v>0</v>
      </c>
      <c r="H24" s="10">
        <f t="shared" si="1"/>
        <v>0</v>
      </c>
      <c r="I24" s="29"/>
      <c r="J24" s="101">
        <v>0</v>
      </c>
      <c r="K24" s="102">
        <v>0</v>
      </c>
      <c r="L24" s="11">
        <f t="shared" si="2"/>
        <v>0</v>
      </c>
      <c r="M24" s="10">
        <f t="shared" si="3"/>
        <v>0</v>
      </c>
      <c r="N24" s="29"/>
      <c r="O24" s="22">
        <f t="shared" si="4"/>
        <v>0</v>
      </c>
      <c r="P24" s="101">
        <f t="shared" si="5"/>
        <v>0</v>
      </c>
      <c r="Q24" s="11">
        <f t="shared" si="6"/>
        <v>0</v>
      </c>
      <c r="R24" s="111">
        <f t="shared" si="7"/>
        <v>0</v>
      </c>
      <c r="S24" s="130"/>
      <c r="T24" s="112"/>
      <c r="U24" s="107">
        <f t="shared" si="8"/>
        <v>0</v>
      </c>
    </row>
    <row r="25" spans="1:21" ht="12.75">
      <c r="A25" s="12">
        <v>5</v>
      </c>
      <c r="B25" s="108">
        <f>HRÁČI!B22</f>
        <v>120</v>
      </c>
      <c r="C25" s="109" t="str">
        <f>HRÁČI!C22</f>
        <v>Učník</v>
      </c>
      <c r="D25" s="110" t="str">
        <f>HRÁČI!D22</f>
        <v>Stanislav</v>
      </c>
      <c r="E25" s="101">
        <v>88.5</v>
      </c>
      <c r="F25" s="102">
        <v>50</v>
      </c>
      <c r="G25" s="11">
        <f t="shared" si="0"/>
        <v>125</v>
      </c>
      <c r="H25" s="10">
        <f t="shared" si="1"/>
        <v>213.5</v>
      </c>
      <c r="I25" s="29">
        <v>5</v>
      </c>
      <c r="J25" s="101">
        <v>-17.5</v>
      </c>
      <c r="K25" s="102">
        <v>53</v>
      </c>
      <c r="L25" s="11">
        <f t="shared" si="2"/>
        <v>132.5</v>
      </c>
      <c r="M25" s="10">
        <f t="shared" si="3"/>
        <v>115</v>
      </c>
      <c r="N25" s="29">
        <v>5</v>
      </c>
      <c r="O25" s="22">
        <f t="shared" si="4"/>
        <v>71</v>
      </c>
      <c r="P25" s="101">
        <f t="shared" si="5"/>
        <v>257.5</v>
      </c>
      <c r="Q25" s="11">
        <f t="shared" si="6"/>
        <v>328.5</v>
      </c>
      <c r="R25" s="111">
        <f t="shared" si="7"/>
        <v>10</v>
      </c>
      <c r="S25" s="130"/>
      <c r="T25" s="112">
        <v>1</v>
      </c>
      <c r="U25" s="107">
        <f t="shared" si="8"/>
        <v>11</v>
      </c>
    </row>
    <row r="26" spans="1:21" ht="12.75">
      <c r="A26" s="12">
        <v>21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22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1">
        <v>0</v>
      </c>
      <c r="F27" s="102">
        <v>0</v>
      </c>
      <c r="G27" s="11">
        <f t="shared" si="0"/>
        <v>0</v>
      </c>
      <c r="H27" s="10">
        <f t="shared" si="1"/>
        <v>0</v>
      </c>
      <c r="I27" s="29"/>
      <c r="J27" s="101">
        <v>0</v>
      </c>
      <c r="K27" s="102">
        <v>0</v>
      </c>
      <c r="L27" s="11">
        <f t="shared" si="2"/>
        <v>0</v>
      </c>
      <c r="M27" s="10">
        <f t="shared" si="3"/>
        <v>0</v>
      </c>
      <c r="N27" s="29"/>
      <c r="O27" s="22">
        <f t="shared" si="4"/>
        <v>0</v>
      </c>
      <c r="P27" s="101">
        <f t="shared" si="5"/>
        <v>0</v>
      </c>
      <c r="Q27" s="11">
        <f t="shared" si="6"/>
        <v>0</v>
      </c>
      <c r="R27" s="111">
        <f t="shared" si="7"/>
        <v>0</v>
      </c>
      <c r="S27" s="130"/>
      <c r="T27" s="112"/>
      <c r="U27" s="107">
        <f t="shared" si="8"/>
        <v>0</v>
      </c>
    </row>
    <row r="28" spans="1:21" ht="12.75">
      <c r="A28" s="12">
        <v>23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1">
        <v>0</v>
      </c>
      <c r="F28" s="102">
        <v>0</v>
      </c>
      <c r="G28" s="11">
        <f t="shared" si="0"/>
        <v>0</v>
      </c>
      <c r="H28" s="10">
        <f t="shared" si="1"/>
        <v>0</v>
      </c>
      <c r="I28" s="29"/>
      <c r="J28" s="101">
        <v>0</v>
      </c>
      <c r="K28" s="102">
        <v>0</v>
      </c>
      <c r="L28" s="11">
        <f t="shared" si="2"/>
        <v>0</v>
      </c>
      <c r="M28" s="10">
        <f t="shared" si="3"/>
        <v>0</v>
      </c>
      <c r="N28" s="29"/>
      <c r="O28" s="22">
        <f t="shared" si="4"/>
        <v>0</v>
      </c>
      <c r="P28" s="101">
        <f t="shared" si="5"/>
        <v>0</v>
      </c>
      <c r="Q28" s="11">
        <f t="shared" si="6"/>
        <v>0</v>
      </c>
      <c r="R28" s="111">
        <f t="shared" si="7"/>
        <v>0</v>
      </c>
      <c r="S28" s="130"/>
      <c r="T28" s="112"/>
      <c r="U28" s="107">
        <f t="shared" si="8"/>
        <v>0</v>
      </c>
    </row>
    <row r="29" spans="1:21" ht="12.75">
      <c r="A29" s="12">
        <v>24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25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1">
        <v>0</v>
      </c>
      <c r="F30" s="102">
        <v>0</v>
      </c>
      <c r="G30" s="11">
        <f t="shared" si="0"/>
        <v>0</v>
      </c>
      <c r="H30" s="10">
        <f t="shared" si="1"/>
        <v>0</v>
      </c>
      <c r="I30" s="29"/>
      <c r="J30" s="101">
        <v>0</v>
      </c>
      <c r="K30" s="102">
        <v>0</v>
      </c>
      <c r="L30" s="11">
        <f t="shared" si="2"/>
        <v>0</v>
      </c>
      <c r="M30" s="10">
        <f t="shared" si="3"/>
        <v>0</v>
      </c>
      <c r="N30" s="29"/>
      <c r="O30" s="22">
        <f t="shared" si="4"/>
        <v>0</v>
      </c>
      <c r="P30" s="101">
        <f t="shared" si="5"/>
        <v>0</v>
      </c>
      <c r="Q30" s="11">
        <f t="shared" si="6"/>
        <v>0</v>
      </c>
      <c r="R30" s="111">
        <f t="shared" si="7"/>
        <v>0</v>
      </c>
      <c r="S30" s="130"/>
      <c r="T30" s="112"/>
      <c r="U30" s="107">
        <f t="shared" si="8"/>
        <v>0</v>
      </c>
    </row>
    <row r="31" spans="1:21" ht="12.75">
      <c r="A31" s="1"/>
      <c r="E31" s="9">
        <f>SUM(E6:E30)</f>
        <v>0</v>
      </c>
      <c r="F31" s="9"/>
      <c r="G31" s="9">
        <f>SUM(G6:G30)</f>
        <v>1517.5</v>
      </c>
      <c r="H31" s="9"/>
      <c r="I31" s="9"/>
      <c r="J31" s="9">
        <f>SUM(J6:J30)</f>
        <v>0</v>
      </c>
      <c r="K31" s="9"/>
      <c r="L31" s="9">
        <f>SUM(L6:L30)</f>
        <v>1092.5</v>
      </c>
      <c r="M31" s="9"/>
      <c r="N31" s="9"/>
      <c r="O31" s="9">
        <f>SUM(O6:O30)</f>
        <v>0</v>
      </c>
      <c r="P31" s="9">
        <f>SUM(P6:P30)</f>
        <v>2610</v>
      </c>
      <c r="Q31" s="9"/>
      <c r="R31" s="9">
        <f>SUM(R6:R30)</f>
        <v>90</v>
      </c>
      <c r="S31" s="9"/>
      <c r="T31" s="9"/>
      <c r="U31" s="9">
        <f>SUM(U6:U30)</f>
        <v>102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61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202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205</v>
      </c>
      <c r="C35" s="53"/>
      <c r="D35" s="53"/>
      <c r="E35" s="53"/>
      <c r="F35" s="53"/>
      <c r="H35" s="54">
        <v>52</v>
      </c>
      <c r="I35" s="186" t="s">
        <v>123</v>
      </c>
      <c r="J35" s="186"/>
      <c r="K35" s="191" t="s">
        <v>204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209</v>
      </c>
      <c r="C36" s="57"/>
      <c r="D36" s="57"/>
      <c r="E36" s="57"/>
      <c r="F36" s="57"/>
      <c r="H36" s="55">
        <v>84</v>
      </c>
      <c r="I36" s="190" t="s">
        <v>33</v>
      </c>
      <c r="J36" s="190"/>
      <c r="K36" s="193" t="s">
        <v>206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>
        <v>84</v>
      </c>
      <c r="I37" s="186" t="s">
        <v>207</v>
      </c>
      <c r="J37" s="186"/>
      <c r="K37" s="191" t="s">
        <v>206</v>
      </c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>
        <v>60</v>
      </c>
      <c r="I38" s="190" t="s">
        <v>147</v>
      </c>
      <c r="J38" s="190"/>
      <c r="K38" s="193" t="s">
        <v>208</v>
      </c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62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199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200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201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1" ht="12.75">
      <c r="A46" s="1"/>
      <c r="B46" s="2"/>
      <c r="P46" s="1"/>
      <c r="Q46" s="1"/>
      <c r="R46" s="1"/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I42:J42"/>
    <mergeCell ref="K42:U42"/>
    <mergeCell ref="K38:U38"/>
    <mergeCell ref="I39:J39"/>
    <mergeCell ref="K39:U39"/>
    <mergeCell ref="I40:J40"/>
    <mergeCell ref="K40:U40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/>
  <dimension ref="A1:X32"/>
  <sheetViews>
    <sheetView showGridLines="0" zoomScale="90" zoomScaleNormal="9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203</v>
      </c>
      <c r="D4" s="28" t="s">
        <v>42</v>
      </c>
      <c r="E4" s="194" t="s">
        <v>61</v>
      </c>
      <c r="F4" s="195"/>
      <c r="G4" s="195"/>
      <c r="H4" s="195"/>
      <c r="I4" s="195"/>
      <c r="J4" s="196" t="s">
        <v>62</v>
      </c>
      <c r="K4" s="197"/>
      <c r="L4" s="197"/>
      <c r="M4" s="197"/>
      <c r="N4" s="198"/>
      <c r="O4" s="203" t="s">
        <v>63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HRÁČI!B18</f>
        <v>116</v>
      </c>
      <c r="C6" s="99" t="str">
        <f>HRÁČI!C18</f>
        <v>Vavrík  </v>
      </c>
      <c r="D6" s="100" t="str">
        <f>HRÁČI!D18</f>
        <v>Ivan</v>
      </c>
      <c r="E6" s="101">
        <v>164.5</v>
      </c>
      <c r="F6" s="102">
        <v>148</v>
      </c>
      <c r="G6" s="103">
        <f aca="true" t="shared" si="0" ref="G6:G14">F6*2.5</f>
        <v>370</v>
      </c>
      <c r="H6" s="14">
        <f aca="true" t="shared" si="1" ref="H6:H14">E6+G6</f>
        <v>534.5</v>
      </c>
      <c r="I6" s="29">
        <v>9</v>
      </c>
      <c r="J6" s="101">
        <v>22.5</v>
      </c>
      <c r="K6" s="102">
        <v>45</v>
      </c>
      <c r="L6" s="11">
        <f aca="true" t="shared" si="2" ref="L6:L14">K6*2.5</f>
        <v>112.5</v>
      </c>
      <c r="M6" s="14">
        <f aca="true" t="shared" si="3" ref="M6:M14">J6+L6</f>
        <v>135</v>
      </c>
      <c r="N6" s="29">
        <v>6</v>
      </c>
      <c r="O6" s="21">
        <f aca="true" t="shared" si="4" ref="O6:O14">E6+J6</f>
        <v>187</v>
      </c>
      <c r="P6" s="104">
        <f aca="true" t="shared" si="5" ref="P6:P14">G6+L6</f>
        <v>482.5</v>
      </c>
      <c r="Q6" s="103">
        <f aca="true" t="shared" si="6" ref="Q6:Q14">H6+M6</f>
        <v>669.5</v>
      </c>
      <c r="R6" s="105">
        <f aca="true" t="shared" si="7" ref="R6:R14">I6+N6</f>
        <v>15</v>
      </c>
      <c r="S6" s="129">
        <v>3</v>
      </c>
      <c r="T6" s="106">
        <v>3</v>
      </c>
      <c r="U6" s="107">
        <f aca="true" t="shared" si="8" ref="U6:U14">R6+S6+T6</f>
        <v>21</v>
      </c>
      <c r="X6" s="27"/>
    </row>
    <row r="7" spans="1:21" ht="12.75">
      <c r="A7" s="12">
        <v>2</v>
      </c>
      <c r="B7" s="108">
        <f>HRÁČI!B13</f>
        <v>111</v>
      </c>
      <c r="C7" s="109" t="str">
        <f>HRÁČI!C13</f>
        <v>Leskovský  </v>
      </c>
      <c r="D7" s="110" t="str">
        <f>HRÁČI!D13</f>
        <v>Roman</v>
      </c>
      <c r="E7" s="101">
        <v>-84</v>
      </c>
      <c r="F7" s="102">
        <v>139</v>
      </c>
      <c r="G7" s="11">
        <f t="shared" si="0"/>
        <v>347.5</v>
      </c>
      <c r="H7" s="10">
        <f t="shared" si="1"/>
        <v>263.5</v>
      </c>
      <c r="I7" s="29">
        <v>7</v>
      </c>
      <c r="J7" s="101">
        <v>-33</v>
      </c>
      <c r="K7" s="102">
        <v>123</v>
      </c>
      <c r="L7" s="11">
        <f t="shared" si="2"/>
        <v>307.5</v>
      </c>
      <c r="M7" s="10">
        <f t="shared" si="3"/>
        <v>274.5</v>
      </c>
      <c r="N7" s="29">
        <v>8</v>
      </c>
      <c r="O7" s="22">
        <f t="shared" si="4"/>
        <v>-117</v>
      </c>
      <c r="P7" s="101">
        <f t="shared" si="5"/>
        <v>655</v>
      </c>
      <c r="Q7" s="11">
        <f t="shared" si="6"/>
        <v>538</v>
      </c>
      <c r="R7" s="111">
        <f t="shared" si="7"/>
        <v>15</v>
      </c>
      <c r="S7" s="130">
        <v>2</v>
      </c>
      <c r="T7" s="112"/>
      <c r="U7" s="107">
        <f t="shared" si="8"/>
        <v>17</v>
      </c>
    </row>
    <row r="8" spans="1:21" ht="12.75">
      <c r="A8" s="12">
        <v>3</v>
      </c>
      <c r="B8" s="108">
        <f>HRÁČI!B6</f>
        <v>104</v>
      </c>
      <c r="C8" s="109" t="str">
        <f>HRÁČI!C6</f>
        <v>Dobiaš</v>
      </c>
      <c r="D8" s="110" t="str">
        <f>HRÁČI!D6</f>
        <v>Martin</v>
      </c>
      <c r="E8" s="101">
        <v>-8</v>
      </c>
      <c r="F8" s="102">
        <v>123</v>
      </c>
      <c r="G8" s="11">
        <f t="shared" si="0"/>
        <v>307.5</v>
      </c>
      <c r="H8" s="10">
        <f t="shared" si="1"/>
        <v>299.5</v>
      </c>
      <c r="I8" s="29">
        <v>8</v>
      </c>
      <c r="J8" s="101">
        <v>10.5</v>
      </c>
      <c r="K8" s="102">
        <v>62</v>
      </c>
      <c r="L8" s="11">
        <f t="shared" si="2"/>
        <v>155</v>
      </c>
      <c r="M8" s="10">
        <f t="shared" si="3"/>
        <v>165.5</v>
      </c>
      <c r="N8" s="29">
        <v>7</v>
      </c>
      <c r="O8" s="22">
        <f t="shared" si="4"/>
        <v>2.5</v>
      </c>
      <c r="P8" s="101">
        <f t="shared" si="5"/>
        <v>462.5</v>
      </c>
      <c r="Q8" s="11">
        <f t="shared" si="6"/>
        <v>465</v>
      </c>
      <c r="R8" s="111">
        <f t="shared" si="7"/>
        <v>15</v>
      </c>
      <c r="S8" s="130">
        <v>1</v>
      </c>
      <c r="T8" s="112">
        <v>2</v>
      </c>
      <c r="U8" s="107">
        <f t="shared" si="8"/>
        <v>18</v>
      </c>
    </row>
    <row r="9" spans="1:21" ht="12.75">
      <c r="A9" s="12">
        <v>4</v>
      </c>
      <c r="B9" s="108">
        <f>HRÁČI!B14</f>
        <v>112</v>
      </c>
      <c r="C9" s="109" t="str">
        <f>HRÁČI!C14</f>
        <v>Pecov</v>
      </c>
      <c r="D9" s="110" t="str">
        <f>HRÁČI!D14</f>
        <v>Ivan</v>
      </c>
      <c r="E9" s="101">
        <v>-156.5</v>
      </c>
      <c r="F9" s="102">
        <v>24</v>
      </c>
      <c r="G9" s="11">
        <f t="shared" si="0"/>
        <v>60</v>
      </c>
      <c r="H9" s="10">
        <f t="shared" si="1"/>
        <v>-96.5</v>
      </c>
      <c r="I9" s="29">
        <v>2</v>
      </c>
      <c r="J9" s="101">
        <v>334</v>
      </c>
      <c r="K9" s="102">
        <v>35</v>
      </c>
      <c r="L9" s="11">
        <f t="shared" si="2"/>
        <v>87.5</v>
      </c>
      <c r="M9" s="10">
        <f t="shared" si="3"/>
        <v>421.5</v>
      </c>
      <c r="N9" s="29">
        <v>9</v>
      </c>
      <c r="O9" s="22">
        <f t="shared" si="4"/>
        <v>177.5</v>
      </c>
      <c r="P9" s="101">
        <f t="shared" si="5"/>
        <v>147.5</v>
      </c>
      <c r="Q9" s="11">
        <f t="shared" si="6"/>
        <v>325</v>
      </c>
      <c r="R9" s="111">
        <f t="shared" si="7"/>
        <v>11</v>
      </c>
      <c r="S9" s="130"/>
      <c r="T9" s="112"/>
      <c r="U9" s="107">
        <f t="shared" si="8"/>
        <v>11</v>
      </c>
    </row>
    <row r="10" spans="1:21" ht="12.75">
      <c r="A10" s="12">
        <v>5</v>
      </c>
      <c r="B10" s="108">
        <f>HRÁČI!B22</f>
        <v>120</v>
      </c>
      <c r="C10" s="109" t="str">
        <f>HRÁČI!C22</f>
        <v>Učník</v>
      </c>
      <c r="D10" s="110" t="str">
        <f>HRÁČI!D22</f>
        <v>Stanislav</v>
      </c>
      <c r="E10" s="101">
        <v>88.5</v>
      </c>
      <c r="F10" s="102">
        <v>50</v>
      </c>
      <c r="G10" s="11">
        <f t="shared" si="0"/>
        <v>125</v>
      </c>
      <c r="H10" s="10">
        <f t="shared" si="1"/>
        <v>213.5</v>
      </c>
      <c r="I10" s="29">
        <v>5</v>
      </c>
      <c r="J10" s="101">
        <v>-17.5</v>
      </c>
      <c r="K10" s="102">
        <v>53</v>
      </c>
      <c r="L10" s="11">
        <f t="shared" si="2"/>
        <v>132.5</v>
      </c>
      <c r="M10" s="10">
        <f t="shared" si="3"/>
        <v>115</v>
      </c>
      <c r="N10" s="29">
        <v>5</v>
      </c>
      <c r="O10" s="22">
        <f t="shared" si="4"/>
        <v>71</v>
      </c>
      <c r="P10" s="101">
        <f t="shared" si="5"/>
        <v>257.5</v>
      </c>
      <c r="Q10" s="11">
        <f t="shared" si="6"/>
        <v>328.5</v>
      </c>
      <c r="R10" s="111">
        <f t="shared" si="7"/>
        <v>10</v>
      </c>
      <c r="S10" s="130"/>
      <c r="T10" s="112">
        <v>1</v>
      </c>
      <c r="U10" s="107">
        <f t="shared" si="8"/>
        <v>11</v>
      </c>
    </row>
    <row r="11" spans="1:21" ht="12.75">
      <c r="A11" s="12">
        <v>6</v>
      </c>
      <c r="B11" s="108">
        <f>HRÁČI!B9</f>
        <v>107</v>
      </c>
      <c r="C11" s="109" t="str">
        <f>HRÁČI!C9</f>
        <v>Vavríková</v>
      </c>
      <c r="D11" s="110" t="str">
        <f>HRÁČI!D9</f>
        <v>Lucia</v>
      </c>
      <c r="E11" s="101">
        <v>162.5</v>
      </c>
      <c r="F11" s="102">
        <v>38</v>
      </c>
      <c r="G11" s="11">
        <f t="shared" si="0"/>
        <v>95</v>
      </c>
      <c r="H11" s="10">
        <f t="shared" si="1"/>
        <v>257.5</v>
      </c>
      <c r="I11" s="29">
        <v>6</v>
      </c>
      <c r="J11" s="101">
        <v>-7</v>
      </c>
      <c r="K11" s="102">
        <v>7</v>
      </c>
      <c r="L11" s="11">
        <f t="shared" si="2"/>
        <v>17.5</v>
      </c>
      <c r="M11" s="10">
        <f t="shared" si="3"/>
        <v>10.5</v>
      </c>
      <c r="N11" s="29">
        <v>3</v>
      </c>
      <c r="O11" s="22">
        <f t="shared" si="4"/>
        <v>155.5</v>
      </c>
      <c r="P11" s="101">
        <f t="shared" si="5"/>
        <v>112.5</v>
      </c>
      <c r="Q11" s="11">
        <f t="shared" si="6"/>
        <v>268</v>
      </c>
      <c r="R11" s="111">
        <f t="shared" si="7"/>
        <v>9</v>
      </c>
      <c r="S11" s="130"/>
      <c r="T11" s="112"/>
      <c r="U11" s="107">
        <f t="shared" si="8"/>
        <v>9</v>
      </c>
    </row>
    <row r="12" spans="1:21" ht="12.75">
      <c r="A12" s="12">
        <v>7</v>
      </c>
      <c r="B12" s="108">
        <f>HRÁČI!B10</f>
        <v>108</v>
      </c>
      <c r="C12" s="109" t="str">
        <f>HRÁČI!C10</f>
        <v>Kazimír </v>
      </c>
      <c r="D12" s="110" t="str">
        <f>HRÁČI!D10</f>
        <v>Jozef</v>
      </c>
      <c r="E12" s="101">
        <v>43.5</v>
      </c>
      <c r="F12" s="102">
        <v>46</v>
      </c>
      <c r="G12" s="11">
        <f t="shared" si="0"/>
        <v>115</v>
      </c>
      <c r="H12" s="10">
        <f t="shared" si="1"/>
        <v>158.5</v>
      </c>
      <c r="I12" s="29">
        <v>4</v>
      </c>
      <c r="J12" s="101">
        <v>24.5</v>
      </c>
      <c r="K12" s="102">
        <v>29</v>
      </c>
      <c r="L12" s="11">
        <f t="shared" si="2"/>
        <v>72.5</v>
      </c>
      <c r="M12" s="10">
        <f t="shared" si="3"/>
        <v>97</v>
      </c>
      <c r="N12" s="29">
        <v>4</v>
      </c>
      <c r="O12" s="22">
        <f t="shared" si="4"/>
        <v>68</v>
      </c>
      <c r="P12" s="101">
        <f t="shared" si="5"/>
        <v>187.5</v>
      </c>
      <c r="Q12" s="11">
        <f t="shared" si="6"/>
        <v>255.5</v>
      </c>
      <c r="R12" s="111">
        <f t="shared" si="7"/>
        <v>8</v>
      </c>
      <c r="S12" s="130"/>
      <c r="T12" s="112"/>
      <c r="U12" s="107">
        <f t="shared" si="8"/>
        <v>8</v>
      </c>
    </row>
    <row r="13" spans="1:21" ht="12.75">
      <c r="A13" s="12">
        <v>8</v>
      </c>
      <c r="B13" s="108">
        <f>HRÁČI!B5</f>
        <v>103</v>
      </c>
      <c r="C13" s="109" t="str">
        <f>HRÁČI!C5</f>
        <v>Bisák </v>
      </c>
      <c r="D13" s="110" t="str">
        <f>HRÁČI!D5</f>
        <v>Viliam</v>
      </c>
      <c r="E13" s="101">
        <v>40.5</v>
      </c>
      <c r="F13" s="102">
        <v>6</v>
      </c>
      <c r="G13" s="11">
        <f t="shared" si="0"/>
        <v>15</v>
      </c>
      <c r="H13" s="10">
        <f t="shared" si="1"/>
        <v>55.5</v>
      </c>
      <c r="I13" s="29">
        <v>3</v>
      </c>
      <c r="J13" s="101">
        <v>-287</v>
      </c>
      <c r="K13" s="102">
        <v>83</v>
      </c>
      <c r="L13" s="11">
        <f t="shared" si="2"/>
        <v>207.5</v>
      </c>
      <c r="M13" s="10">
        <f t="shared" si="3"/>
        <v>-79.5</v>
      </c>
      <c r="N13" s="29">
        <v>1</v>
      </c>
      <c r="O13" s="22">
        <f t="shared" si="4"/>
        <v>-246.5</v>
      </c>
      <c r="P13" s="101">
        <f t="shared" si="5"/>
        <v>222.5</v>
      </c>
      <c r="Q13" s="11">
        <f t="shared" si="6"/>
        <v>-24</v>
      </c>
      <c r="R13" s="111">
        <f t="shared" si="7"/>
        <v>4</v>
      </c>
      <c r="S13" s="130"/>
      <c r="T13" s="112"/>
      <c r="U13" s="107">
        <f t="shared" si="8"/>
        <v>4</v>
      </c>
    </row>
    <row r="14" spans="1:21" ht="12.75">
      <c r="A14" s="12">
        <v>9</v>
      </c>
      <c r="B14" s="108">
        <f>HRÁČI!B19</f>
        <v>117</v>
      </c>
      <c r="C14" s="109" t="str">
        <f>HRÁČI!C19</f>
        <v>Vavrík  </v>
      </c>
      <c r="D14" s="110" t="str">
        <f>HRÁČI!D19</f>
        <v>Roman</v>
      </c>
      <c r="E14" s="101">
        <v>-251</v>
      </c>
      <c r="F14" s="102">
        <v>33</v>
      </c>
      <c r="G14" s="11">
        <f t="shared" si="0"/>
        <v>82.5</v>
      </c>
      <c r="H14" s="10">
        <f t="shared" si="1"/>
        <v>-168.5</v>
      </c>
      <c r="I14" s="29">
        <v>1</v>
      </c>
      <c r="J14" s="101">
        <v>-47</v>
      </c>
      <c r="K14" s="102">
        <v>0</v>
      </c>
      <c r="L14" s="11">
        <f t="shared" si="2"/>
        <v>0</v>
      </c>
      <c r="M14" s="10">
        <f t="shared" si="3"/>
        <v>-47</v>
      </c>
      <c r="N14" s="29">
        <v>2</v>
      </c>
      <c r="O14" s="22">
        <f t="shared" si="4"/>
        <v>-298</v>
      </c>
      <c r="P14" s="101">
        <f t="shared" si="5"/>
        <v>82.5</v>
      </c>
      <c r="Q14" s="11">
        <f t="shared" si="6"/>
        <v>-215.5</v>
      </c>
      <c r="R14" s="111">
        <f t="shared" si="7"/>
        <v>3</v>
      </c>
      <c r="S14" s="130"/>
      <c r="T14" s="112"/>
      <c r="U14" s="107">
        <f t="shared" si="8"/>
        <v>3</v>
      </c>
    </row>
    <row r="15" spans="1:21" ht="12.75">
      <c r="A15" s="1"/>
      <c r="E15" s="9">
        <f>SUM(E6:E14)</f>
        <v>0</v>
      </c>
      <c r="F15" s="9"/>
      <c r="G15" s="9">
        <f>SUM(G6:G14)</f>
        <v>1517.5</v>
      </c>
      <c r="H15" s="9"/>
      <c r="I15" s="9"/>
      <c r="J15" s="9">
        <f>SUM(J6:J14)</f>
        <v>0</v>
      </c>
      <c r="K15" s="9"/>
      <c r="L15" s="9">
        <f>SUM(L6:L14)</f>
        <v>1092.5</v>
      </c>
      <c r="M15" s="9"/>
      <c r="N15" s="9"/>
      <c r="O15" s="9">
        <f>SUM(O6:O14)</f>
        <v>0</v>
      </c>
      <c r="P15" s="9">
        <f>SUM(P6:P14)</f>
        <v>2610</v>
      </c>
      <c r="Q15" s="9"/>
      <c r="R15" s="9">
        <f>SUM(R6:R14)</f>
        <v>90</v>
      </c>
      <c r="S15" s="9"/>
      <c r="T15" s="9"/>
      <c r="U15" s="9">
        <f>SUM(U6:U14)</f>
        <v>102</v>
      </c>
    </row>
    <row r="16" spans="1:21" ht="13.5" customHeight="1">
      <c r="A16" s="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S16" s="1"/>
      <c r="T16" s="1"/>
      <c r="U16" s="2"/>
    </row>
    <row r="17" spans="1:21" ht="13.5" customHeight="1">
      <c r="A17" s="58" t="s">
        <v>88</v>
      </c>
      <c r="B17" s="187" t="s">
        <v>61</v>
      </c>
      <c r="C17" s="206"/>
      <c r="D17" s="206"/>
      <c r="E17" s="206"/>
      <c r="F17" s="206"/>
      <c r="H17" s="205" t="s">
        <v>89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ht="13.5" customHeight="1">
      <c r="A18" s="59" t="s">
        <v>91</v>
      </c>
      <c r="B18" s="57" t="s">
        <v>202</v>
      </c>
      <c r="C18" s="57"/>
      <c r="D18" s="57"/>
      <c r="E18" s="57"/>
      <c r="F18" s="57"/>
      <c r="H18" s="56" t="s">
        <v>71</v>
      </c>
      <c r="I18" s="204" t="s">
        <v>119</v>
      </c>
      <c r="J18" s="204"/>
      <c r="K18" s="202" t="s">
        <v>90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ht="13.5" customHeight="1">
      <c r="A19" s="60" t="s">
        <v>92</v>
      </c>
      <c r="B19" s="53" t="s">
        <v>205</v>
      </c>
      <c r="C19" s="53"/>
      <c r="D19" s="53"/>
      <c r="E19" s="53"/>
      <c r="F19" s="53"/>
      <c r="H19" s="54">
        <v>52</v>
      </c>
      <c r="I19" s="186" t="s">
        <v>123</v>
      </c>
      <c r="J19" s="186"/>
      <c r="K19" s="191" t="s">
        <v>204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</row>
    <row r="20" spans="1:21" ht="13.5" customHeight="1">
      <c r="A20" s="59" t="s">
        <v>93</v>
      </c>
      <c r="B20" s="57" t="s">
        <v>209</v>
      </c>
      <c r="C20" s="57"/>
      <c r="D20" s="57"/>
      <c r="E20" s="57"/>
      <c r="F20" s="57"/>
      <c r="H20" s="55">
        <v>84</v>
      </c>
      <c r="I20" s="190" t="s">
        <v>33</v>
      </c>
      <c r="J20" s="190"/>
      <c r="K20" s="193" t="s">
        <v>206</v>
      </c>
      <c r="L20" s="193"/>
      <c r="M20" s="193"/>
      <c r="N20" s="193"/>
      <c r="O20" s="193"/>
      <c r="P20" s="193"/>
      <c r="Q20" s="193"/>
      <c r="R20" s="193"/>
      <c r="S20" s="193"/>
      <c r="T20" s="193"/>
      <c r="U20" s="193"/>
    </row>
    <row r="21" spans="1:21" ht="13.5" customHeight="1">
      <c r="A21" s="60" t="s">
        <v>94</v>
      </c>
      <c r="B21" s="53"/>
      <c r="C21" s="53"/>
      <c r="D21" s="53"/>
      <c r="E21" s="53"/>
      <c r="F21" s="53"/>
      <c r="H21" s="54">
        <v>84</v>
      </c>
      <c r="I21" s="186" t="s">
        <v>207</v>
      </c>
      <c r="J21" s="186"/>
      <c r="K21" s="191" t="s">
        <v>206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13.5" customHeight="1">
      <c r="A22" s="2"/>
      <c r="H22" s="55">
        <v>60</v>
      </c>
      <c r="I22" s="190" t="s">
        <v>147</v>
      </c>
      <c r="J22" s="190"/>
      <c r="K22" s="193" t="s">
        <v>208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3.5" customHeight="1">
      <c r="A23" s="58" t="s">
        <v>88</v>
      </c>
      <c r="B23" s="187" t="s">
        <v>62</v>
      </c>
      <c r="C23" s="187"/>
      <c r="D23" s="187"/>
      <c r="E23" s="187"/>
      <c r="F23" s="187"/>
      <c r="H23" s="54"/>
      <c r="I23" s="186"/>
      <c r="J23" s="186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ht="13.5" customHeight="1">
      <c r="A24" s="59" t="s">
        <v>91</v>
      </c>
      <c r="B24" s="57" t="s">
        <v>199</v>
      </c>
      <c r="C24" s="57"/>
      <c r="D24" s="57"/>
      <c r="E24" s="57"/>
      <c r="F24" s="57"/>
      <c r="H24" s="55"/>
      <c r="I24" s="190"/>
      <c r="J24" s="190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21" ht="13.5" customHeight="1">
      <c r="A25" s="60" t="s">
        <v>92</v>
      </c>
      <c r="B25" s="53" t="s">
        <v>200</v>
      </c>
      <c r="C25" s="53"/>
      <c r="D25" s="53"/>
      <c r="E25" s="53"/>
      <c r="F25" s="53"/>
      <c r="H25" s="54"/>
      <c r="I25" s="186"/>
      <c r="J25" s="186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13.5" customHeight="1">
      <c r="A26" s="59" t="s">
        <v>93</v>
      </c>
      <c r="B26" s="57" t="s">
        <v>201</v>
      </c>
      <c r="C26" s="57"/>
      <c r="D26" s="57"/>
      <c r="E26" s="57"/>
      <c r="F26" s="57"/>
      <c r="H26" s="55"/>
      <c r="I26" s="190"/>
      <c r="J26" s="190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1:21" ht="13.5" customHeight="1">
      <c r="A27" s="60" t="s">
        <v>94</v>
      </c>
      <c r="B27" s="53"/>
      <c r="C27" s="53"/>
      <c r="D27" s="53"/>
      <c r="E27" s="53"/>
      <c r="F27" s="53"/>
      <c r="H27" s="54"/>
      <c r="I27" s="186"/>
      <c r="J27" s="186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:21" ht="12.75">
      <c r="A28" s="1"/>
      <c r="B28" s="2"/>
      <c r="S28" s="1"/>
      <c r="T28" s="1"/>
      <c r="U28" s="1"/>
    </row>
    <row r="29" spans="1:21" ht="12.75">
      <c r="A29" s="1"/>
      <c r="B29" s="2"/>
      <c r="P29" s="1"/>
      <c r="Q29" s="1"/>
      <c r="R29" s="1"/>
      <c r="S29" s="1"/>
      <c r="T29" s="1"/>
      <c r="U29" s="1"/>
    </row>
    <row r="30" spans="1:21" ht="12.75">
      <c r="A30" s="1"/>
      <c r="B30" s="2"/>
      <c r="P30" s="1"/>
      <c r="Q30" s="1"/>
      <c r="R30" s="1"/>
      <c r="S30" s="1"/>
      <c r="T30" s="1"/>
      <c r="U30" s="1"/>
    </row>
    <row r="31" spans="1:21" ht="12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mergeCells count="27">
    <mergeCell ref="E2:U2"/>
    <mergeCell ref="I19:J19"/>
    <mergeCell ref="K19:U19"/>
    <mergeCell ref="E4:I4"/>
    <mergeCell ref="J4:N4"/>
    <mergeCell ref="O4:R4"/>
    <mergeCell ref="B17:F17"/>
    <mergeCell ref="H17:U17"/>
    <mergeCell ref="I18:J18"/>
    <mergeCell ref="K18:U18"/>
    <mergeCell ref="I27:J27"/>
    <mergeCell ref="K27:U27"/>
    <mergeCell ref="B23:F23"/>
    <mergeCell ref="I20:J20"/>
    <mergeCell ref="K20:U20"/>
    <mergeCell ref="I21:J21"/>
    <mergeCell ref="K21:U21"/>
    <mergeCell ref="I22:J22"/>
    <mergeCell ref="I25:J25"/>
    <mergeCell ref="K25:U25"/>
    <mergeCell ref="I26:J26"/>
    <mergeCell ref="K26:U26"/>
    <mergeCell ref="K22:U22"/>
    <mergeCell ref="I23:J23"/>
    <mergeCell ref="K23:U23"/>
    <mergeCell ref="I24:J24"/>
    <mergeCell ref="K24:U2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X48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218</v>
      </c>
      <c r="D4" s="28" t="s">
        <v>42</v>
      </c>
      <c r="E4" s="194" t="s">
        <v>64</v>
      </c>
      <c r="F4" s="195"/>
      <c r="G4" s="195"/>
      <c r="H4" s="195"/>
      <c r="I4" s="195"/>
      <c r="J4" s="196" t="s">
        <v>65</v>
      </c>
      <c r="K4" s="197"/>
      <c r="L4" s="197"/>
      <c r="M4" s="197"/>
      <c r="N4" s="198"/>
      <c r="O4" s="203" t="s">
        <v>66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12</v>
      </c>
      <c r="B6" s="98">
        <f>HRÁČI!B3</f>
        <v>101</v>
      </c>
      <c r="C6" s="99" t="str">
        <f>HRÁČI!C3</f>
        <v>Andraščík</v>
      </c>
      <c r="D6" s="100" t="str">
        <f>HRÁČI!D3</f>
        <v>Michal</v>
      </c>
      <c r="E6" s="101">
        <v>0</v>
      </c>
      <c r="F6" s="102">
        <v>0</v>
      </c>
      <c r="G6" s="103">
        <f aca="true" t="shared" si="0" ref="G6:G30">F6*2.5</f>
        <v>0</v>
      </c>
      <c r="H6" s="14">
        <f aca="true" t="shared" si="1" ref="H6:H30">E6+G6</f>
        <v>0</v>
      </c>
      <c r="I6" s="29"/>
      <c r="J6" s="101">
        <v>0</v>
      </c>
      <c r="K6" s="102">
        <v>0</v>
      </c>
      <c r="L6" s="11">
        <f aca="true" t="shared" si="2" ref="L6:L30">K6*2.5</f>
        <v>0</v>
      </c>
      <c r="M6" s="14">
        <f aca="true" t="shared" si="3" ref="M6:M30">J6+L6</f>
        <v>0</v>
      </c>
      <c r="N6" s="29"/>
      <c r="O6" s="21">
        <f aca="true" t="shared" si="4" ref="O6:O30">E6+J6</f>
        <v>0</v>
      </c>
      <c r="P6" s="104">
        <f aca="true" t="shared" si="5" ref="P6:P30">G6+L6</f>
        <v>0</v>
      </c>
      <c r="Q6" s="103">
        <f aca="true" t="shared" si="6" ref="Q6:Q30">H6+M6</f>
        <v>0</v>
      </c>
      <c r="R6" s="105">
        <f aca="true" t="shared" si="7" ref="R6:R30">I6+N6</f>
        <v>0</v>
      </c>
      <c r="S6" s="129"/>
      <c r="T6" s="106"/>
      <c r="U6" s="107">
        <f aca="true" t="shared" si="8" ref="U6:U30">R6+S6+T6</f>
        <v>0</v>
      </c>
      <c r="X6" s="27"/>
    </row>
    <row r="7" spans="1:21" ht="12.75">
      <c r="A7" s="12">
        <v>13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1">
        <v>0</v>
      </c>
      <c r="F7" s="102">
        <v>0</v>
      </c>
      <c r="G7" s="11">
        <f t="shared" si="0"/>
        <v>0</v>
      </c>
      <c r="H7" s="10">
        <f t="shared" si="1"/>
        <v>0</v>
      </c>
      <c r="I7" s="29"/>
      <c r="J7" s="101">
        <v>0</v>
      </c>
      <c r="K7" s="102">
        <v>0</v>
      </c>
      <c r="L7" s="11">
        <f t="shared" si="2"/>
        <v>0</v>
      </c>
      <c r="M7" s="10">
        <f t="shared" si="3"/>
        <v>0</v>
      </c>
      <c r="N7" s="29"/>
      <c r="O7" s="22">
        <f t="shared" si="4"/>
        <v>0</v>
      </c>
      <c r="P7" s="101">
        <f t="shared" si="5"/>
        <v>0</v>
      </c>
      <c r="Q7" s="11">
        <f t="shared" si="6"/>
        <v>0</v>
      </c>
      <c r="R7" s="111">
        <f t="shared" si="7"/>
        <v>0</v>
      </c>
      <c r="S7" s="130"/>
      <c r="T7" s="112"/>
      <c r="U7" s="107">
        <f t="shared" si="8"/>
        <v>0</v>
      </c>
    </row>
    <row r="8" spans="1:21" ht="12.75">
      <c r="A8" s="12">
        <v>7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143.5</v>
      </c>
      <c r="F8" s="102">
        <v>42</v>
      </c>
      <c r="G8" s="11">
        <f t="shared" si="0"/>
        <v>105</v>
      </c>
      <c r="H8" s="10">
        <f t="shared" si="1"/>
        <v>248.5</v>
      </c>
      <c r="I8" s="29">
        <v>9</v>
      </c>
      <c r="J8" s="101">
        <v>-384.5</v>
      </c>
      <c r="K8" s="102">
        <v>0</v>
      </c>
      <c r="L8" s="11">
        <f t="shared" si="2"/>
        <v>0</v>
      </c>
      <c r="M8" s="10">
        <f t="shared" si="3"/>
        <v>-384.5</v>
      </c>
      <c r="N8" s="29">
        <v>2</v>
      </c>
      <c r="O8" s="22">
        <f t="shared" si="4"/>
        <v>-241</v>
      </c>
      <c r="P8" s="101">
        <f t="shared" si="5"/>
        <v>105</v>
      </c>
      <c r="Q8" s="11">
        <f t="shared" si="6"/>
        <v>-136</v>
      </c>
      <c r="R8" s="111">
        <f t="shared" si="7"/>
        <v>11</v>
      </c>
      <c r="S8" s="130"/>
      <c r="T8" s="112"/>
      <c r="U8" s="107">
        <f t="shared" si="8"/>
        <v>11</v>
      </c>
    </row>
    <row r="9" spans="1:21" ht="12.75">
      <c r="A9" s="12">
        <v>9</v>
      </c>
      <c r="B9" s="108">
        <f>HRÁČI!B6</f>
        <v>104</v>
      </c>
      <c r="C9" s="109" t="str">
        <f>HRÁČI!C6</f>
        <v>Dobiaš</v>
      </c>
      <c r="D9" s="110" t="str">
        <f>HRÁČI!D6</f>
        <v>Martin</v>
      </c>
      <c r="E9" s="101">
        <v>-178.5</v>
      </c>
      <c r="F9" s="102">
        <v>33</v>
      </c>
      <c r="G9" s="11">
        <f t="shared" si="0"/>
        <v>82.5</v>
      </c>
      <c r="H9" s="10">
        <f t="shared" si="1"/>
        <v>-96</v>
      </c>
      <c r="I9" s="29">
        <v>1</v>
      </c>
      <c r="J9" s="101">
        <v>-76.5</v>
      </c>
      <c r="K9" s="102">
        <v>78</v>
      </c>
      <c r="L9" s="11">
        <f t="shared" si="2"/>
        <v>195</v>
      </c>
      <c r="M9" s="10">
        <f t="shared" si="3"/>
        <v>118.5</v>
      </c>
      <c r="N9" s="29">
        <v>6</v>
      </c>
      <c r="O9" s="22">
        <f t="shared" si="4"/>
        <v>-255</v>
      </c>
      <c r="P9" s="101">
        <f t="shared" si="5"/>
        <v>277.5</v>
      </c>
      <c r="Q9" s="11">
        <f t="shared" si="6"/>
        <v>22.5</v>
      </c>
      <c r="R9" s="111">
        <f t="shared" si="7"/>
        <v>7</v>
      </c>
      <c r="S9" s="130"/>
      <c r="T9" s="112"/>
      <c r="U9" s="107">
        <f t="shared" si="8"/>
        <v>7</v>
      </c>
    </row>
    <row r="10" spans="1:21" ht="12.75">
      <c r="A10" s="12">
        <v>14</v>
      </c>
      <c r="B10" s="108">
        <f>HRÁČI!B7</f>
        <v>105</v>
      </c>
      <c r="C10" s="109" t="str">
        <f>HRÁČI!C7</f>
        <v>Korčák</v>
      </c>
      <c r="D10" s="110" t="str">
        <f>HRÁČI!D7</f>
        <v>Dušan</v>
      </c>
      <c r="E10" s="101">
        <v>0</v>
      </c>
      <c r="F10" s="102">
        <v>0</v>
      </c>
      <c r="G10" s="11">
        <f t="shared" si="0"/>
        <v>0</v>
      </c>
      <c r="H10" s="10">
        <f t="shared" si="1"/>
        <v>0</v>
      </c>
      <c r="I10" s="29"/>
      <c r="J10" s="101">
        <v>0</v>
      </c>
      <c r="K10" s="102">
        <v>0</v>
      </c>
      <c r="L10" s="11">
        <f t="shared" si="2"/>
        <v>0</v>
      </c>
      <c r="M10" s="10">
        <f t="shared" si="3"/>
        <v>0</v>
      </c>
      <c r="N10" s="29"/>
      <c r="O10" s="22">
        <f t="shared" si="4"/>
        <v>0</v>
      </c>
      <c r="P10" s="101">
        <f t="shared" si="5"/>
        <v>0</v>
      </c>
      <c r="Q10" s="11">
        <f t="shared" si="6"/>
        <v>0</v>
      </c>
      <c r="R10" s="111">
        <f t="shared" si="7"/>
        <v>0</v>
      </c>
      <c r="S10" s="130"/>
      <c r="T10" s="112"/>
      <c r="U10" s="107">
        <f t="shared" si="8"/>
        <v>0</v>
      </c>
    </row>
    <row r="11" spans="1:21" ht="12.75">
      <c r="A11" s="12">
        <v>15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>
        <v>0</v>
      </c>
      <c r="F11" s="102">
        <v>0</v>
      </c>
      <c r="G11" s="11">
        <f t="shared" si="0"/>
        <v>0</v>
      </c>
      <c r="H11" s="10">
        <f t="shared" si="1"/>
        <v>0</v>
      </c>
      <c r="I11" s="29"/>
      <c r="J11" s="101">
        <v>0</v>
      </c>
      <c r="K11" s="102">
        <v>0</v>
      </c>
      <c r="L11" s="11">
        <f t="shared" si="2"/>
        <v>0</v>
      </c>
      <c r="M11" s="10">
        <f t="shared" si="3"/>
        <v>0</v>
      </c>
      <c r="N11" s="29"/>
      <c r="O11" s="22">
        <f t="shared" si="4"/>
        <v>0</v>
      </c>
      <c r="P11" s="101">
        <f t="shared" si="5"/>
        <v>0</v>
      </c>
      <c r="Q11" s="11">
        <f t="shared" si="6"/>
        <v>0</v>
      </c>
      <c r="R11" s="111">
        <f t="shared" si="7"/>
        <v>0</v>
      </c>
      <c r="S11" s="130"/>
      <c r="T11" s="112"/>
      <c r="U11" s="107">
        <f t="shared" si="8"/>
        <v>0</v>
      </c>
    </row>
    <row r="12" spans="1:21" ht="12.75">
      <c r="A12" s="12">
        <v>4</v>
      </c>
      <c r="B12" s="108">
        <f>HRÁČI!B9</f>
        <v>107</v>
      </c>
      <c r="C12" s="109" t="str">
        <f>HRÁČI!C9</f>
        <v>Vavríková</v>
      </c>
      <c r="D12" s="110" t="str">
        <f>HRÁČI!D9</f>
        <v>Lucia</v>
      </c>
      <c r="E12" s="101">
        <v>35</v>
      </c>
      <c r="F12" s="102">
        <v>19</v>
      </c>
      <c r="G12" s="11">
        <f t="shared" si="0"/>
        <v>47.5</v>
      </c>
      <c r="H12" s="10">
        <f t="shared" si="1"/>
        <v>82.5</v>
      </c>
      <c r="I12" s="29">
        <v>8</v>
      </c>
      <c r="J12" s="101">
        <v>294.5</v>
      </c>
      <c r="K12" s="102">
        <v>4</v>
      </c>
      <c r="L12" s="11">
        <f t="shared" si="2"/>
        <v>10</v>
      </c>
      <c r="M12" s="10">
        <f t="shared" si="3"/>
        <v>304.5</v>
      </c>
      <c r="N12" s="29">
        <v>7</v>
      </c>
      <c r="O12" s="22">
        <f t="shared" si="4"/>
        <v>329.5</v>
      </c>
      <c r="P12" s="101">
        <f t="shared" si="5"/>
        <v>57.5</v>
      </c>
      <c r="Q12" s="11">
        <f t="shared" si="6"/>
        <v>387</v>
      </c>
      <c r="R12" s="111">
        <f t="shared" si="7"/>
        <v>15</v>
      </c>
      <c r="S12" s="130"/>
      <c r="T12" s="112"/>
      <c r="U12" s="107">
        <f t="shared" si="8"/>
        <v>15</v>
      </c>
    </row>
    <row r="13" spans="1:21" ht="12.75">
      <c r="A13" s="12">
        <v>2</v>
      </c>
      <c r="B13" s="108">
        <f>HRÁČI!B10</f>
        <v>108</v>
      </c>
      <c r="C13" s="109" t="str">
        <f>HRÁČI!C10</f>
        <v>Kazimír </v>
      </c>
      <c r="D13" s="110" t="str">
        <f>HRÁČI!D10</f>
        <v>Jozef</v>
      </c>
      <c r="E13" s="101">
        <v>-28</v>
      </c>
      <c r="F13" s="102">
        <v>32</v>
      </c>
      <c r="G13" s="11">
        <f t="shared" si="0"/>
        <v>80</v>
      </c>
      <c r="H13" s="10">
        <f t="shared" si="1"/>
        <v>52</v>
      </c>
      <c r="I13" s="29">
        <v>7</v>
      </c>
      <c r="J13" s="101">
        <v>274.5</v>
      </c>
      <c r="K13" s="102">
        <v>105</v>
      </c>
      <c r="L13" s="11">
        <f t="shared" si="2"/>
        <v>262.5</v>
      </c>
      <c r="M13" s="10">
        <f t="shared" si="3"/>
        <v>537</v>
      </c>
      <c r="N13" s="29">
        <v>10</v>
      </c>
      <c r="O13" s="22">
        <f t="shared" si="4"/>
        <v>246.5</v>
      </c>
      <c r="P13" s="101">
        <f t="shared" si="5"/>
        <v>342.5</v>
      </c>
      <c r="Q13" s="11">
        <f t="shared" si="6"/>
        <v>589</v>
      </c>
      <c r="R13" s="111">
        <f t="shared" si="7"/>
        <v>17</v>
      </c>
      <c r="S13" s="130">
        <v>2</v>
      </c>
      <c r="T13" s="112">
        <v>3</v>
      </c>
      <c r="U13" s="107">
        <f t="shared" si="8"/>
        <v>22</v>
      </c>
    </row>
    <row r="14" spans="1:21" ht="12.75">
      <c r="A14" s="12">
        <v>16</v>
      </c>
      <c r="B14" s="108">
        <f>HRÁČI!B11</f>
        <v>109</v>
      </c>
      <c r="C14" s="109" t="str">
        <f>HRÁČI!C11</f>
        <v>Kolandra</v>
      </c>
      <c r="D14" s="110" t="str">
        <f>HRÁČI!D11</f>
        <v>Ivan</v>
      </c>
      <c r="E14" s="101">
        <v>0</v>
      </c>
      <c r="F14" s="102">
        <v>0</v>
      </c>
      <c r="G14" s="11">
        <f t="shared" si="0"/>
        <v>0</v>
      </c>
      <c r="H14" s="10">
        <f t="shared" si="1"/>
        <v>0</v>
      </c>
      <c r="I14" s="29"/>
      <c r="J14" s="101">
        <v>0</v>
      </c>
      <c r="K14" s="102">
        <v>0</v>
      </c>
      <c r="L14" s="11">
        <f t="shared" si="2"/>
        <v>0</v>
      </c>
      <c r="M14" s="10">
        <f t="shared" si="3"/>
        <v>0</v>
      </c>
      <c r="N14" s="29"/>
      <c r="O14" s="22">
        <f t="shared" si="4"/>
        <v>0</v>
      </c>
      <c r="P14" s="101">
        <f t="shared" si="5"/>
        <v>0</v>
      </c>
      <c r="Q14" s="11">
        <f t="shared" si="6"/>
        <v>0</v>
      </c>
      <c r="R14" s="111">
        <f t="shared" si="7"/>
        <v>0</v>
      </c>
      <c r="S14" s="130"/>
      <c r="T14" s="112"/>
      <c r="U14" s="107">
        <f t="shared" si="8"/>
        <v>0</v>
      </c>
    </row>
    <row r="15" spans="1:21" ht="12.75">
      <c r="A15" s="12">
        <v>17</v>
      </c>
      <c r="B15" s="108">
        <f>HRÁČI!B12</f>
        <v>110</v>
      </c>
      <c r="C15" s="109" t="str">
        <f>HRÁČI!C12</f>
        <v>Kováč  </v>
      </c>
      <c r="D15" s="110" t="str">
        <f>HRÁČI!D12</f>
        <v>Štefan</v>
      </c>
      <c r="E15" s="101">
        <v>0</v>
      </c>
      <c r="F15" s="102">
        <v>0</v>
      </c>
      <c r="G15" s="11">
        <f t="shared" si="0"/>
        <v>0</v>
      </c>
      <c r="H15" s="10">
        <f t="shared" si="1"/>
        <v>0</v>
      </c>
      <c r="I15" s="29"/>
      <c r="J15" s="101">
        <v>0</v>
      </c>
      <c r="K15" s="102">
        <v>0</v>
      </c>
      <c r="L15" s="11">
        <f t="shared" si="2"/>
        <v>0</v>
      </c>
      <c r="M15" s="10">
        <f t="shared" si="3"/>
        <v>0</v>
      </c>
      <c r="N15" s="29"/>
      <c r="O15" s="22">
        <f t="shared" si="4"/>
        <v>0</v>
      </c>
      <c r="P15" s="101">
        <f t="shared" si="5"/>
        <v>0</v>
      </c>
      <c r="Q15" s="11">
        <f t="shared" si="6"/>
        <v>0</v>
      </c>
      <c r="R15" s="111">
        <f t="shared" si="7"/>
        <v>0</v>
      </c>
      <c r="S15" s="130"/>
      <c r="T15" s="112"/>
      <c r="U15" s="107">
        <f t="shared" si="8"/>
        <v>0</v>
      </c>
    </row>
    <row r="16" spans="1:21" ht="12.75">
      <c r="A16" s="12">
        <v>5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>
        <v>156.5</v>
      </c>
      <c r="F16" s="102">
        <v>46</v>
      </c>
      <c r="G16" s="11">
        <f t="shared" si="0"/>
        <v>115</v>
      </c>
      <c r="H16" s="10">
        <f t="shared" si="1"/>
        <v>271.5</v>
      </c>
      <c r="I16" s="29">
        <v>10</v>
      </c>
      <c r="J16" s="101">
        <v>-200.5</v>
      </c>
      <c r="K16" s="102">
        <v>29</v>
      </c>
      <c r="L16" s="11">
        <f t="shared" si="2"/>
        <v>72.5</v>
      </c>
      <c r="M16" s="10">
        <f t="shared" si="3"/>
        <v>-128</v>
      </c>
      <c r="N16" s="29">
        <v>3</v>
      </c>
      <c r="O16" s="22">
        <f t="shared" si="4"/>
        <v>-44</v>
      </c>
      <c r="P16" s="101">
        <f t="shared" si="5"/>
        <v>187.5</v>
      </c>
      <c r="Q16" s="11">
        <f t="shared" si="6"/>
        <v>143.5</v>
      </c>
      <c r="R16" s="111">
        <f t="shared" si="7"/>
        <v>13</v>
      </c>
      <c r="S16" s="130"/>
      <c r="T16" s="112"/>
      <c r="U16" s="107">
        <f t="shared" si="8"/>
        <v>13</v>
      </c>
    </row>
    <row r="17" spans="1:21" ht="12.75">
      <c r="A17" s="12">
        <v>8</v>
      </c>
      <c r="B17" s="108">
        <f>HRÁČI!B14</f>
        <v>112</v>
      </c>
      <c r="C17" s="109" t="str">
        <f>HRÁČI!C14</f>
        <v>Pecov</v>
      </c>
      <c r="D17" s="110" t="str">
        <f>HRÁČI!D14</f>
        <v>Ivan</v>
      </c>
      <c r="E17" s="101">
        <v>-70</v>
      </c>
      <c r="F17" s="102">
        <v>44</v>
      </c>
      <c r="G17" s="11">
        <f t="shared" si="0"/>
        <v>110</v>
      </c>
      <c r="H17" s="10">
        <f t="shared" si="1"/>
        <v>40</v>
      </c>
      <c r="I17" s="29">
        <v>6</v>
      </c>
      <c r="J17" s="101">
        <v>-121.5</v>
      </c>
      <c r="K17" s="102">
        <v>2</v>
      </c>
      <c r="L17" s="11">
        <f t="shared" si="2"/>
        <v>5</v>
      </c>
      <c r="M17" s="10">
        <f t="shared" si="3"/>
        <v>-116.5</v>
      </c>
      <c r="N17" s="29">
        <v>4</v>
      </c>
      <c r="O17" s="22">
        <f t="shared" si="4"/>
        <v>-191.5</v>
      </c>
      <c r="P17" s="101">
        <f t="shared" si="5"/>
        <v>115</v>
      </c>
      <c r="Q17" s="11">
        <f t="shared" si="6"/>
        <v>-76.5</v>
      </c>
      <c r="R17" s="111">
        <f t="shared" si="7"/>
        <v>10</v>
      </c>
      <c r="S17" s="130"/>
      <c r="T17" s="112"/>
      <c r="U17" s="107">
        <f t="shared" si="8"/>
        <v>10</v>
      </c>
    </row>
    <row r="18" spans="1:21" ht="12.75">
      <c r="A18" s="12">
        <v>18</v>
      </c>
      <c r="B18" s="108">
        <f>HRÁČI!B15</f>
        <v>113</v>
      </c>
      <c r="C18" s="109" t="str">
        <f>HRÁČI!C15</f>
        <v>Rotter</v>
      </c>
      <c r="D18" s="110" t="str">
        <f>HRÁČI!D15</f>
        <v>Martin</v>
      </c>
      <c r="E18" s="101">
        <v>0</v>
      </c>
      <c r="F18" s="102">
        <v>0</v>
      </c>
      <c r="G18" s="11">
        <f t="shared" si="0"/>
        <v>0</v>
      </c>
      <c r="H18" s="10">
        <f t="shared" si="1"/>
        <v>0</v>
      </c>
      <c r="I18" s="29"/>
      <c r="J18" s="101">
        <v>0</v>
      </c>
      <c r="K18" s="102">
        <v>0</v>
      </c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19</v>
      </c>
      <c r="B19" s="108">
        <f>HRÁČI!B16</f>
        <v>114</v>
      </c>
      <c r="C19" s="109" t="str">
        <f>HRÁČI!C16</f>
        <v>Stadtrucker </v>
      </c>
      <c r="D19" s="110" t="str">
        <f>HRÁČI!D16</f>
        <v>Fedor</v>
      </c>
      <c r="E19" s="101">
        <v>0</v>
      </c>
      <c r="F19" s="102">
        <v>0</v>
      </c>
      <c r="G19" s="11">
        <f t="shared" si="0"/>
        <v>0</v>
      </c>
      <c r="H19" s="10">
        <f t="shared" si="1"/>
        <v>0</v>
      </c>
      <c r="I19" s="29"/>
      <c r="J19" s="101">
        <v>0</v>
      </c>
      <c r="K19" s="102">
        <v>0</v>
      </c>
      <c r="L19" s="11">
        <f t="shared" si="2"/>
        <v>0</v>
      </c>
      <c r="M19" s="10">
        <f t="shared" si="3"/>
        <v>0</v>
      </c>
      <c r="N19" s="29"/>
      <c r="O19" s="22">
        <f t="shared" si="4"/>
        <v>0</v>
      </c>
      <c r="P19" s="101">
        <f t="shared" si="5"/>
        <v>0</v>
      </c>
      <c r="Q19" s="11">
        <f t="shared" si="6"/>
        <v>0</v>
      </c>
      <c r="R19" s="111">
        <f t="shared" si="7"/>
        <v>0</v>
      </c>
      <c r="S19" s="130"/>
      <c r="T19" s="112"/>
      <c r="U19" s="107">
        <f t="shared" si="8"/>
        <v>0</v>
      </c>
    </row>
    <row r="20" spans="1:21" ht="12.75">
      <c r="A20" s="12">
        <v>20</v>
      </c>
      <c r="B20" s="108">
        <f>HRÁČI!B17</f>
        <v>115</v>
      </c>
      <c r="C20" s="109" t="str">
        <f>HRÁČI!C17</f>
        <v>Andraščíková  </v>
      </c>
      <c r="D20" s="110" t="str">
        <f>HRÁČI!D17</f>
        <v>Beáta</v>
      </c>
      <c r="E20" s="101">
        <v>0</v>
      </c>
      <c r="F20" s="102">
        <v>0</v>
      </c>
      <c r="G20" s="11">
        <f t="shared" si="0"/>
        <v>0</v>
      </c>
      <c r="H20" s="10">
        <f t="shared" si="1"/>
        <v>0</v>
      </c>
      <c r="I20" s="29"/>
      <c r="J20" s="101">
        <v>0</v>
      </c>
      <c r="K20" s="102">
        <v>0</v>
      </c>
      <c r="L20" s="11">
        <f t="shared" si="2"/>
        <v>0</v>
      </c>
      <c r="M20" s="10">
        <f t="shared" si="3"/>
        <v>0</v>
      </c>
      <c r="N20" s="29"/>
      <c r="O20" s="22">
        <f t="shared" si="4"/>
        <v>0</v>
      </c>
      <c r="P20" s="101">
        <f t="shared" si="5"/>
        <v>0</v>
      </c>
      <c r="Q20" s="11">
        <f t="shared" si="6"/>
        <v>0</v>
      </c>
      <c r="R20" s="111">
        <f t="shared" si="7"/>
        <v>0</v>
      </c>
      <c r="S20" s="130"/>
      <c r="T20" s="112"/>
      <c r="U20" s="107">
        <f t="shared" si="8"/>
        <v>0</v>
      </c>
    </row>
    <row r="21" spans="1:21" ht="12.75">
      <c r="A21" s="12">
        <v>6</v>
      </c>
      <c r="B21" s="108">
        <f>HRÁČI!B18</f>
        <v>116</v>
      </c>
      <c r="C21" s="109" t="str">
        <f>HRÁČI!C18</f>
        <v>Vavrík  </v>
      </c>
      <c r="D21" s="110" t="str">
        <f>HRÁČI!D18</f>
        <v>Ivan</v>
      </c>
      <c r="E21" s="101">
        <v>-61</v>
      </c>
      <c r="F21" s="102">
        <v>0</v>
      </c>
      <c r="G21" s="11">
        <f t="shared" si="0"/>
        <v>0</v>
      </c>
      <c r="H21" s="10">
        <f t="shared" si="1"/>
        <v>-61</v>
      </c>
      <c r="I21" s="29">
        <v>3</v>
      </c>
      <c r="J21" s="101">
        <v>142.5</v>
      </c>
      <c r="K21" s="102">
        <v>126</v>
      </c>
      <c r="L21" s="11">
        <f t="shared" si="2"/>
        <v>315</v>
      </c>
      <c r="M21" s="10">
        <f t="shared" si="3"/>
        <v>457.5</v>
      </c>
      <c r="N21" s="29">
        <v>9</v>
      </c>
      <c r="O21" s="22">
        <f t="shared" si="4"/>
        <v>81.5</v>
      </c>
      <c r="P21" s="101">
        <f t="shared" si="5"/>
        <v>315</v>
      </c>
      <c r="Q21" s="11">
        <f t="shared" si="6"/>
        <v>396.5</v>
      </c>
      <c r="R21" s="111">
        <f t="shared" si="7"/>
        <v>12</v>
      </c>
      <c r="S21" s="130"/>
      <c r="T21" s="112">
        <v>2</v>
      </c>
      <c r="U21" s="107">
        <f t="shared" si="8"/>
        <v>14</v>
      </c>
    </row>
    <row r="22" spans="1:21" ht="12.75">
      <c r="A22" s="12">
        <v>1</v>
      </c>
      <c r="B22" s="108">
        <f>HRÁČI!B19</f>
        <v>117</v>
      </c>
      <c r="C22" s="109" t="str">
        <f>HRÁČI!C19</f>
        <v>Vavrík  </v>
      </c>
      <c r="D22" s="110" t="str">
        <f>HRÁČI!D19</f>
        <v>Roman</v>
      </c>
      <c r="E22" s="101">
        <v>208</v>
      </c>
      <c r="F22" s="102">
        <v>48</v>
      </c>
      <c r="G22" s="11">
        <f t="shared" si="0"/>
        <v>120</v>
      </c>
      <c r="H22" s="10">
        <f t="shared" si="1"/>
        <v>328</v>
      </c>
      <c r="I22" s="29">
        <v>11</v>
      </c>
      <c r="J22" s="101">
        <v>290.5</v>
      </c>
      <c r="K22" s="102">
        <v>21</v>
      </c>
      <c r="L22" s="11">
        <f t="shared" si="2"/>
        <v>52.5</v>
      </c>
      <c r="M22" s="10">
        <f t="shared" si="3"/>
        <v>343</v>
      </c>
      <c r="N22" s="29">
        <v>8</v>
      </c>
      <c r="O22" s="22">
        <f t="shared" si="4"/>
        <v>498.5</v>
      </c>
      <c r="P22" s="101">
        <f t="shared" si="5"/>
        <v>172.5</v>
      </c>
      <c r="Q22" s="11">
        <f t="shared" si="6"/>
        <v>671</v>
      </c>
      <c r="R22" s="111">
        <f t="shared" si="7"/>
        <v>19</v>
      </c>
      <c r="S22" s="130">
        <v>3</v>
      </c>
      <c r="T22" s="112"/>
      <c r="U22" s="107">
        <f t="shared" si="8"/>
        <v>22</v>
      </c>
    </row>
    <row r="23" spans="1:21" ht="12.75">
      <c r="A23" s="12">
        <v>3</v>
      </c>
      <c r="B23" s="108">
        <f>HRÁČI!B20</f>
        <v>118</v>
      </c>
      <c r="C23" s="109" t="str">
        <f>HRÁČI!C20</f>
        <v>Vlčko</v>
      </c>
      <c r="D23" s="110" t="str">
        <f>HRÁČI!D20</f>
        <v>Miroslav</v>
      </c>
      <c r="E23" s="101">
        <v>-67</v>
      </c>
      <c r="F23" s="102">
        <v>20</v>
      </c>
      <c r="G23" s="11">
        <f t="shared" si="0"/>
        <v>50</v>
      </c>
      <c r="H23" s="10">
        <f t="shared" si="1"/>
        <v>-17</v>
      </c>
      <c r="I23" s="29">
        <v>5</v>
      </c>
      <c r="J23" s="101">
        <v>329</v>
      </c>
      <c r="K23" s="102">
        <v>96</v>
      </c>
      <c r="L23" s="11">
        <f t="shared" si="2"/>
        <v>240</v>
      </c>
      <c r="M23" s="10">
        <f t="shared" si="3"/>
        <v>569</v>
      </c>
      <c r="N23" s="29">
        <v>11</v>
      </c>
      <c r="O23" s="22">
        <f t="shared" si="4"/>
        <v>262</v>
      </c>
      <c r="P23" s="101">
        <f t="shared" si="5"/>
        <v>290</v>
      </c>
      <c r="Q23" s="11">
        <f t="shared" si="6"/>
        <v>552</v>
      </c>
      <c r="R23" s="111">
        <f t="shared" si="7"/>
        <v>16</v>
      </c>
      <c r="S23" s="130">
        <v>1</v>
      </c>
      <c r="T23" s="112">
        <v>1</v>
      </c>
      <c r="U23" s="107">
        <f t="shared" si="8"/>
        <v>18</v>
      </c>
    </row>
    <row r="24" spans="1:21" ht="12.75">
      <c r="A24" s="12">
        <v>21</v>
      </c>
      <c r="B24" s="108">
        <f>HRÁČI!B21</f>
        <v>119</v>
      </c>
      <c r="C24" s="109" t="str">
        <f>HRÁČI!C21</f>
        <v>Rigo</v>
      </c>
      <c r="D24" s="110" t="str">
        <f>HRÁČI!D21</f>
        <v>Ľudovít</v>
      </c>
      <c r="E24" s="101">
        <v>0</v>
      </c>
      <c r="F24" s="102">
        <v>0</v>
      </c>
      <c r="G24" s="11">
        <f t="shared" si="0"/>
        <v>0</v>
      </c>
      <c r="H24" s="10">
        <f t="shared" si="1"/>
        <v>0</v>
      </c>
      <c r="I24" s="29"/>
      <c r="J24" s="101">
        <v>0</v>
      </c>
      <c r="K24" s="102">
        <v>0</v>
      </c>
      <c r="L24" s="11">
        <f t="shared" si="2"/>
        <v>0</v>
      </c>
      <c r="M24" s="10">
        <f t="shared" si="3"/>
        <v>0</v>
      </c>
      <c r="N24" s="29"/>
      <c r="O24" s="22">
        <f t="shared" si="4"/>
        <v>0</v>
      </c>
      <c r="P24" s="101">
        <f t="shared" si="5"/>
        <v>0</v>
      </c>
      <c r="Q24" s="11">
        <f t="shared" si="6"/>
        <v>0</v>
      </c>
      <c r="R24" s="111">
        <f t="shared" si="7"/>
        <v>0</v>
      </c>
      <c r="S24" s="130"/>
      <c r="T24" s="112"/>
      <c r="U24" s="107">
        <f t="shared" si="8"/>
        <v>0</v>
      </c>
    </row>
    <row r="25" spans="1:21" ht="12.75">
      <c r="A25" s="12">
        <v>11</v>
      </c>
      <c r="B25" s="108">
        <f>HRÁČI!B22</f>
        <v>120</v>
      </c>
      <c r="C25" s="109" t="str">
        <f>HRÁČI!C22</f>
        <v>Učník</v>
      </c>
      <c r="D25" s="110" t="str">
        <f>HRÁČI!D22</f>
        <v>Stanislav</v>
      </c>
      <c r="E25" s="101">
        <v>-67.5</v>
      </c>
      <c r="F25" s="102">
        <v>20</v>
      </c>
      <c r="G25" s="11">
        <f t="shared" si="0"/>
        <v>50</v>
      </c>
      <c r="H25" s="10">
        <f t="shared" si="1"/>
        <v>-17.5</v>
      </c>
      <c r="I25" s="29">
        <v>4</v>
      </c>
      <c r="J25" s="101">
        <v>-482</v>
      </c>
      <c r="K25" s="102">
        <v>0</v>
      </c>
      <c r="L25" s="11">
        <f t="shared" si="2"/>
        <v>0</v>
      </c>
      <c r="M25" s="10">
        <f t="shared" si="3"/>
        <v>-482</v>
      </c>
      <c r="N25" s="29">
        <v>1</v>
      </c>
      <c r="O25" s="22">
        <f t="shared" si="4"/>
        <v>-549.5</v>
      </c>
      <c r="P25" s="101">
        <f t="shared" si="5"/>
        <v>50</v>
      </c>
      <c r="Q25" s="11">
        <f t="shared" si="6"/>
        <v>-499.5</v>
      </c>
      <c r="R25" s="111">
        <f t="shared" si="7"/>
        <v>5</v>
      </c>
      <c r="S25" s="130"/>
      <c r="T25" s="112"/>
      <c r="U25" s="107">
        <f t="shared" si="8"/>
        <v>5</v>
      </c>
    </row>
    <row r="26" spans="1:21" ht="12.75">
      <c r="A26" s="12">
        <v>22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23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1">
        <v>0</v>
      </c>
      <c r="F27" s="102">
        <v>0</v>
      </c>
      <c r="G27" s="11">
        <f t="shared" si="0"/>
        <v>0</v>
      </c>
      <c r="H27" s="10">
        <f t="shared" si="1"/>
        <v>0</v>
      </c>
      <c r="I27" s="29"/>
      <c r="J27" s="101">
        <v>0</v>
      </c>
      <c r="K27" s="102">
        <v>0</v>
      </c>
      <c r="L27" s="11">
        <f t="shared" si="2"/>
        <v>0</v>
      </c>
      <c r="M27" s="10">
        <f t="shared" si="3"/>
        <v>0</v>
      </c>
      <c r="N27" s="29"/>
      <c r="O27" s="22">
        <f t="shared" si="4"/>
        <v>0</v>
      </c>
      <c r="P27" s="101">
        <f t="shared" si="5"/>
        <v>0</v>
      </c>
      <c r="Q27" s="11">
        <f t="shared" si="6"/>
        <v>0</v>
      </c>
      <c r="R27" s="111">
        <f t="shared" si="7"/>
        <v>0</v>
      </c>
      <c r="S27" s="130"/>
      <c r="T27" s="112"/>
      <c r="U27" s="107">
        <f t="shared" si="8"/>
        <v>0</v>
      </c>
    </row>
    <row r="28" spans="1:21" ht="12.75">
      <c r="A28" s="12">
        <v>24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1">
        <v>0</v>
      </c>
      <c r="F28" s="102">
        <v>0</v>
      </c>
      <c r="G28" s="11">
        <f t="shared" si="0"/>
        <v>0</v>
      </c>
      <c r="H28" s="10">
        <f t="shared" si="1"/>
        <v>0</v>
      </c>
      <c r="I28" s="29"/>
      <c r="J28" s="101">
        <v>0</v>
      </c>
      <c r="K28" s="102">
        <v>0</v>
      </c>
      <c r="L28" s="11">
        <f t="shared" si="2"/>
        <v>0</v>
      </c>
      <c r="M28" s="10">
        <f t="shared" si="3"/>
        <v>0</v>
      </c>
      <c r="N28" s="29"/>
      <c r="O28" s="22">
        <f t="shared" si="4"/>
        <v>0</v>
      </c>
      <c r="P28" s="101">
        <f t="shared" si="5"/>
        <v>0</v>
      </c>
      <c r="Q28" s="11">
        <f t="shared" si="6"/>
        <v>0</v>
      </c>
      <c r="R28" s="111">
        <f t="shared" si="7"/>
        <v>0</v>
      </c>
      <c r="S28" s="130"/>
      <c r="T28" s="112"/>
      <c r="U28" s="107">
        <f t="shared" si="8"/>
        <v>0</v>
      </c>
    </row>
    <row r="29" spans="1:21" ht="12.75">
      <c r="A29" s="12">
        <v>25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10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1">
        <v>-71</v>
      </c>
      <c r="F30" s="102">
        <v>0</v>
      </c>
      <c r="G30" s="11">
        <f t="shared" si="0"/>
        <v>0</v>
      </c>
      <c r="H30" s="10">
        <f t="shared" si="1"/>
        <v>-71</v>
      </c>
      <c r="I30" s="29">
        <v>2</v>
      </c>
      <c r="J30" s="101">
        <v>-66</v>
      </c>
      <c r="K30" s="102">
        <v>0</v>
      </c>
      <c r="L30" s="11">
        <f t="shared" si="2"/>
        <v>0</v>
      </c>
      <c r="M30" s="10">
        <f t="shared" si="3"/>
        <v>-66</v>
      </c>
      <c r="N30" s="29">
        <v>5</v>
      </c>
      <c r="O30" s="22">
        <f t="shared" si="4"/>
        <v>-137</v>
      </c>
      <c r="P30" s="101">
        <f t="shared" si="5"/>
        <v>0</v>
      </c>
      <c r="Q30" s="11">
        <f t="shared" si="6"/>
        <v>-137</v>
      </c>
      <c r="R30" s="111">
        <f t="shared" si="7"/>
        <v>7</v>
      </c>
      <c r="S30" s="130"/>
      <c r="T30" s="112"/>
      <c r="U30" s="107">
        <f t="shared" si="8"/>
        <v>7</v>
      </c>
    </row>
    <row r="31" spans="1:21" ht="12.75">
      <c r="A31" s="1"/>
      <c r="E31" s="9">
        <f>SUM(E6:E30)</f>
        <v>0</v>
      </c>
      <c r="F31" s="9"/>
      <c r="G31" s="9">
        <f>SUM(G6:G30)</f>
        <v>760</v>
      </c>
      <c r="H31" s="9"/>
      <c r="I31" s="9"/>
      <c r="J31" s="9">
        <f>SUM(J6:J30)</f>
        <v>0</v>
      </c>
      <c r="K31" s="9"/>
      <c r="L31" s="9">
        <f>SUM(L6:L30)</f>
        <v>1152.5</v>
      </c>
      <c r="M31" s="9"/>
      <c r="N31" s="9"/>
      <c r="O31" s="9">
        <f>SUM(O6:O30)</f>
        <v>0</v>
      </c>
      <c r="P31" s="9">
        <f>SUM(P6:P30)</f>
        <v>1912.5</v>
      </c>
      <c r="Q31" s="9"/>
      <c r="R31" s="9">
        <f>SUM(R6:R30)</f>
        <v>132</v>
      </c>
      <c r="S31" s="9"/>
      <c r="T31" s="9"/>
      <c r="U31" s="9">
        <f>SUM(U6:U30)</f>
        <v>144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64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210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211</v>
      </c>
      <c r="C35" s="53"/>
      <c r="D35" s="53"/>
      <c r="E35" s="53"/>
      <c r="F35" s="53"/>
      <c r="H35" s="54">
        <v>60</v>
      </c>
      <c r="I35" s="186" t="s">
        <v>207</v>
      </c>
      <c r="J35" s="186"/>
      <c r="K35" s="191" t="s">
        <v>216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212</v>
      </c>
      <c r="C36" s="57"/>
      <c r="D36" s="57"/>
      <c r="E36" s="57"/>
      <c r="F36" s="57"/>
      <c r="H36" s="55">
        <v>60</v>
      </c>
      <c r="I36" s="190" t="s">
        <v>207</v>
      </c>
      <c r="J36" s="190"/>
      <c r="K36" s="193" t="s">
        <v>217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/>
      <c r="I37" s="186"/>
      <c r="J37" s="186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65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213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214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215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1" ht="12.75">
      <c r="A46" s="1"/>
      <c r="B46" s="2"/>
      <c r="P46" s="1"/>
      <c r="Q46" s="1"/>
      <c r="R46" s="1"/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A1:X34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218</v>
      </c>
      <c r="D4" s="28" t="s">
        <v>42</v>
      </c>
      <c r="E4" s="194" t="s">
        <v>64</v>
      </c>
      <c r="F4" s="195"/>
      <c r="G4" s="195"/>
      <c r="H4" s="195"/>
      <c r="I4" s="195"/>
      <c r="J4" s="196" t="s">
        <v>65</v>
      </c>
      <c r="K4" s="197"/>
      <c r="L4" s="197"/>
      <c r="M4" s="197"/>
      <c r="N4" s="198"/>
      <c r="O4" s="203" t="s">
        <v>66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HRÁČI!B19</f>
        <v>117</v>
      </c>
      <c r="C6" s="99" t="str">
        <f>HRÁČI!C19</f>
        <v>Vavrík  </v>
      </c>
      <c r="D6" s="100" t="str">
        <f>HRÁČI!D19</f>
        <v>Roman</v>
      </c>
      <c r="E6" s="101">
        <v>208</v>
      </c>
      <c r="F6" s="102">
        <v>48</v>
      </c>
      <c r="G6" s="103">
        <f aca="true" t="shared" si="0" ref="G6:G16">F6*2.5</f>
        <v>120</v>
      </c>
      <c r="H6" s="14">
        <f aca="true" t="shared" si="1" ref="H6:H16">E6+G6</f>
        <v>328</v>
      </c>
      <c r="I6" s="29">
        <v>11</v>
      </c>
      <c r="J6" s="101">
        <v>290.5</v>
      </c>
      <c r="K6" s="102">
        <v>21</v>
      </c>
      <c r="L6" s="11">
        <f aca="true" t="shared" si="2" ref="L6:L16">K6*2.5</f>
        <v>52.5</v>
      </c>
      <c r="M6" s="14">
        <f aca="true" t="shared" si="3" ref="M6:M16">J6+L6</f>
        <v>343</v>
      </c>
      <c r="N6" s="29">
        <v>8</v>
      </c>
      <c r="O6" s="21">
        <f aca="true" t="shared" si="4" ref="O6:O16">E6+J6</f>
        <v>498.5</v>
      </c>
      <c r="P6" s="104">
        <f aca="true" t="shared" si="5" ref="P6:P16">G6+L6</f>
        <v>172.5</v>
      </c>
      <c r="Q6" s="103">
        <f aca="true" t="shared" si="6" ref="Q6:Q16">H6+M6</f>
        <v>671</v>
      </c>
      <c r="R6" s="105">
        <f aca="true" t="shared" si="7" ref="R6:R16">I6+N6</f>
        <v>19</v>
      </c>
      <c r="S6" s="129">
        <v>3</v>
      </c>
      <c r="T6" s="106"/>
      <c r="U6" s="107">
        <f aca="true" t="shared" si="8" ref="U6:U16">R6+S6+T6</f>
        <v>22</v>
      </c>
      <c r="X6" s="27"/>
    </row>
    <row r="7" spans="1:21" ht="12.75">
      <c r="A7" s="12">
        <v>2</v>
      </c>
      <c r="B7" s="108">
        <f>HRÁČI!B10</f>
        <v>108</v>
      </c>
      <c r="C7" s="109" t="str">
        <f>HRÁČI!C10</f>
        <v>Kazimír </v>
      </c>
      <c r="D7" s="110" t="str">
        <f>HRÁČI!D10</f>
        <v>Jozef</v>
      </c>
      <c r="E7" s="101">
        <v>-28</v>
      </c>
      <c r="F7" s="102">
        <v>32</v>
      </c>
      <c r="G7" s="11">
        <f t="shared" si="0"/>
        <v>80</v>
      </c>
      <c r="H7" s="10">
        <f t="shared" si="1"/>
        <v>52</v>
      </c>
      <c r="I7" s="29">
        <v>7</v>
      </c>
      <c r="J7" s="101">
        <v>274.5</v>
      </c>
      <c r="K7" s="102">
        <v>105</v>
      </c>
      <c r="L7" s="11">
        <f t="shared" si="2"/>
        <v>262.5</v>
      </c>
      <c r="M7" s="10">
        <f t="shared" si="3"/>
        <v>537</v>
      </c>
      <c r="N7" s="29">
        <v>10</v>
      </c>
      <c r="O7" s="22">
        <f t="shared" si="4"/>
        <v>246.5</v>
      </c>
      <c r="P7" s="101">
        <f t="shared" si="5"/>
        <v>342.5</v>
      </c>
      <c r="Q7" s="11">
        <f t="shared" si="6"/>
        <v>589</v>
      </c>
      <c r="R7" s="111">
        <f t="shared" si="7"/>
        <v>17</v>
      </c>
      <c r="S7" s="130">
        <v>2</v>
      </c>
      <c r="T7" s="112">
        <v>3</v>
      </c>
      <c r="U7" s="107">
        <f t="shared" si="8"/>
        <v>22</v>
      </c>
    </row>
    <row r="8" spans="1:21" ht="12.75">
      <c r="A8" s="12">
        <v>3</v>
      </c>
      <c r="B8" s="108">
        <f>HRÁČI!B20</f>
        <v>118</v>
      </c>
      <c r="C8" s="109" t="str">
        <f>HRÁČI!C20</f>
        <v>Vlčko</v>
      </c>
      <c r="D8" s="110" t="str">
        <f>HRÁČI!D20</f>
        <v>Miroslav</v>
      </c>
      <c r="E8" s="101">
        <v>-67</v>
      </c>
      <c r="F8" s="102">
        <v>20</v>
      </c>
      <c r="G8" s="11">
        <f t="shared" si="0"/>
        <v>50</v>
      </c>
      <c r="H8" s="10">
        <f t="shared" si="1"/>
        <v>-17</v>
      </c>
      <c r="I8" s="29">
        <v>5</v>
      </c>
      <c r="J8" s="101">
        <v>329</v>
      </c>
      <c r="K8" s="102">
        <v>96</v>
      </c>
      <c r="L8" s="11">
        <f t="shared" si="2"/>
        <v>240</v>
      </c>
      <c r="M8" s="10">
        <f t="shared" si="3"/>
        <v>569</v>
      </c>
      <c r="N8" s="29">
        <v>11</v>
      </c>
      <c r="O8" s="22">
        <f t="shared" si="4"/>
        <v>262</v>
      </c>
      <c r="P8" s="101">
        <f t="shared" si="5"/>
        <v>290</v>
      </c>
      <c r="Q8" s="11">
        <f t="shared" si="6"/>
        <v>552</v>
      </c>
      <c r="R8" s="111">
        <f t="shared" si="7"/>
        <v>16</v>
      </c>
      <c r="S8" s="130">
        <v>1</v>
      </c>
      <c r="T8" s="112">
        <v>1</v>
      </c>
      <c r="U8" s="107">
        <f t="shared" si="8"/>
        <v>18</v>
      </c>
    </row>
    <row r="9" spans="1:21" ht="12.75">
      <c r="A9" s="12">
        <v>4</v>
      </c>
      <c r="B9" s="108">
        <f>HRÁČI!B9</f>
        <v>107</v>
      </c>
      <c r="C9" s="109" t="str">
        <f>HRÁČI!C9</f>
        <v>Vavríková</v>
      </c>
      <c r="D9" s="110" t="str">
        <f>HRÁČI!D9</f>
        <v>Lucia</v>
      </c>
      <c r="E9" s="101">
        <v>35</v>
      </c>
      <c r="F9" s="102">
        <v>19</v>
      </c>
      <c r="G9" s="11">
        <f t="shared" si="0"/>
        <v>47.5</v>
      </c>
      <c r="H9" s="10">
        <f t="shared" si="1"/>
        <v>82.5</v>
      </c>
      <c r="I9" s="29">
        <v>8</v>
      </c>
      <c r="J9" s="101">
        <v>294.5</v>
      </c>
      <c r="K9" s="102">
        <v>4</v>
      </c>
      <c r="L9" s="11">
        <f t="shared" si="2"/>
        <v>10</v>
      </c>
      <c r="M9" s="10">
        <f t="shared" si="3"/>
        <v>304.5</v>
      </c>
      <c r="N9" s="29">
        <v>7</v>
      </c>
      <c r="O9" s="22">
        <f t="shared" si="4"/>
        <v>329.5</v>
      </c>
      <c r="P9" s="101">
        <f t="shared" si="5"/>
        <v>57.5</v>
      </c>
      <c r="Q9" s="11">
        <f t="shared" si="6"/>
        <v>387</v>
      </c>
      <c r="R9" s="111">
        <f t="shared" si="7"/>
        <v>15</v>
      </c>
      <c r="S9" s="130"/>
      <c r="T9" s="112"/>
      <c r="U9" s="107">
        <f t="shared" si="8"/>
        <v>15</v>
      </c>
    </row>
    <row r="10" spans="1:21" ht="12.75">
      <c r="A10" s="12">
        <v>5</v>
      </c>
      <c r="B10" s="108">
        <f>HRÁČI!B13</f>
        <v>111</v>
      </c>
      <c r="C10" s="109" t="str">
        <f>HRÁČI!C13</f>
        <v>Leskovský  </v>
      </c>
      <c r="D10" s="110" t="str">
        <f>HRÁČI!D13</f>
        <v>Roman</v>
      </c>
      <c r="E10" s="101">
        <v>156.5</v>
      </c>
      <c r="F10" s="102">
        <v>46</v>
      </c>
      <c r="G10" s="11">
        <f t="shared" si="0"/>
        <v>115</v>
      </c>
      <c r="H10" s="10">
        <f t="shared" si="1"/>
        <v>271.5</v>
      </c>
      <c r="I10" s="29">
        <v>10</v>
      </c>
      <c r="J10" s="101">
        <v>-200.5</v>
      </c>
      <c r="K10" s="102">
        <v>29</v>
      </c>
      <c r="L10" s="11">
        <f t="shared" si="2"/>
        <v>72.5</v>
      </c>
      <c r="M10" s="10">
        <f t="shared" si="3"/>
        <v>-128</v>
      </c>
      <c r="N10" s="29">
        <v>3</v>
      </c>
      <c r="O10" s="22">
        <f t="shared" si="4"/>
        <v>-44</v>
      </c>
      <c r="P10" s="101">
        <f t="shared" si="5"/>
        <v>187.5</v>
      </c>
      <c r="Q10" s="11">
        <f t="shared" si="6"/>
        <v>143.5</v>
      </c>
      <c r="R10" s="111">
        <f t="shared" si="7"/>
        <v>13</v>
      </c>
      <c r="S10" s="130"/>
      <c r="T10" s="112"/>
      <c r="U10" s="107">
        <f t="shared" si="8"/>
        <v>13</v>
      </c>
    </row>
    <row r="11" spans="1:21" ht="12.75">
      <c r="A11" s="12">
        <v>6</v>
      </c>
      <c r="B11" s="108">
        <f>HRÁČI!B18</f>
        <v>116</v>
      </c>
      <c r="C11" s="109" t="str">
        <f>HRÁČI!C18</f>
        <v>Vavrík  </v>
      </c>
      <c r="D11" s="110" t="str">
        <f>HRÁČI!D18</f>
        <v>Ivan</v>
      </c>
      <c r="E11" s="101">
        <v>-61</v>
      </c>
      <c r="F11" s="102">
        <v>0</v>
      </c>
      <c r="G11" s="11">
        <f t="shared" si="0"/>
        <v>0</v>
      </c>
      <c r="H11" s="10">
        <f t="shared" si="1"/>
        <v>-61</v>
      </c>
      <c r="I11" s="29">
        <v>3</v>
      </c>
      <c r="J11" s="101">
        <v>142.5</v>
      </c>
      <c r="K11" s="102">
        <v>126</v>
      </c>
      <c r="L11" s="11">
        <f t="shared" si="2"/>
        <v>315</v>
      </c>
      <c r="M11" s="10">
        <f t="shared" si="3"/>
        <v>457.5</v>
      </c>
      <c r="N11" s="29">
        <v>9</v>
      </c>
      <c r="O11" s="22">
        <f t="shared" si="4"/>
        <v>81.5</v>
      </c>
      <c r="P11" s="101">
        <f t="shared" si="5"/>
        <v>315</v>
      </c>
      <c r="Q11" s="11">
        <f t="shared" si="6"/>
        <v>396.5</v>
      </c>
      <c r="R11" s="111">
        <f t="shared" si="7"/>
        <v>12</v>
      </c>
      <c r="S11" s="130"/>
      <c r="T11" s="112">
        <v>2</v>
      </c>
      <c r="U11" s="107">
        <f t="shared" si="8"/>
        <v>14</v>
      </c>
    </row>
    <row r="12" spans="1:21" ht="12.75">
      <c r="A12" s="12">
        <v>7</v>
      </c>
      <c r="B12" s="108">
        <f>HRÁČI!B5</f>
        <v>103</v>
      </c>
      <c r="C12" s="109" t="str">
        <f>HRÁČI!C5</f>
        <v>Bisák </v>
      </c>
      <c r="D12" s="110" t="str">
        <f>HRÁČI!D5</f>
        <v>Viliam</v>
      </c>
      <c r="E12" s="101">
        <v>143.5</v>
      </c>
      <c r="F12" s="102">
        <v>42</v>
      </c>
      <c r="G12" s="11">
        <f t="shared" si="0"/>
        <v>105</v>
      </c>
      <c r="H12" s="10">
        <f t="shared" si="1"/>
        <v>248.5</v>
      </c>
      <c r="I12" s="29">
        <v>9</v>
      </c>
      <c r="J12" s="101">
        <v>-384.5</v>
      </c>
      <c r="K12" s="102">
        <v>0</v>
      </c>
      <c r="L12" s="11">
        <f t="shared" si="2"/>
        <v>0</v>
      </c>
      <c r="M12" s="10">
        <f t="shared" si="3"/>
        <v>-384.5</v>
      </c>
      <c r="N12" s="29">
        <v>2</v>
      </c>
      <c r="O12" s="22">
        <f t="shared" si="4"/>
        <v>-241</v>
      </c>
      <c r="P12" s="101">
        <f t="shared" si="5"/>
        <v>105</v>
      </c>
      <c r="Q12" s="11">
        <f t="shared" si="6"/>
        <v>-136</v>
      </c>
      <c r="R12" s="111">
        <f t="shared" si="7"/>
        <v>11</v>
      </c>
      <c r="S12" s="130"/>
      <c r="T12" s="112"/>
      <c r="U12" s="107">
        <f t="shared" si="8"/>
        <v>11</v>
      </c>
    </row>
    <row r="13" spans="1:21" ht="12.75">
      <c r="A13" s="12">
        <v>8</v>
      </c>
      <c r="B13" s="108">
        <f>HRÁČI!B14</f>
        <v>112</v>
      </c>
      <c r="C13" s="109" t="str">
        <f>HRÁČI!C14</f>
        <v>Pecov</v>
      </c>
      <c r="D13" s="110" t="str">
        <f>HRÁČI!D14</f>
        <v>Ivan</v>
      </c>
      <c r="E13" s="101">
        <v>-70</v>
      </c>
      <c r="F13" s="102">
        <v>44</v>
      </c>
      <c r="G13" s="11">
        <f t="shared" si="0"/>
        <v>110</v>
      </c>
      <c r="H13" s="10">
        <f t="shared" si="1"/>
        <v>40</v>
      </c>
      <c r="I13" s="29">
        <v>6</v>
      </c>
      <c r="J13" s="101">
        <v>-121.5</v>
      </c>
      <c r="K13" s="102">
        <v>2</v>
      </c>
      <c r="L13" s="11">
        <f t="shared" si="2"/>
        <v>5</v>
      </c>
      <c r="M13" s="10">
        <f t="shared" si="3"/>
        <v>-116.5</v>
      </c>
      <c r="N13" s="29">
        <v>4</v>
      </c>
      <c r="O13" s="22">
        <f t="shared" si="4"/>
        <v>-191.5</v>
      </c>
      <c r="P13" s="101">
        <f t="shared" si="5"/>
        <v>115</v>
      </c>
      <c r="Q13" s="11">
        <f t="shared" si="6"/>
        <v>-76.5</v>
      </c>
      <c r="R13" s="111">
        <f t="shared" si="7"/>
        <v>10</v>
      </c>
      <c r="S13" s="130"/>
      <c r="T13" s="112"/>
      <c r="U13" s="107">
        <f t="shared" si="8"/>
        <v>10</v>
      </c>
    </row>
    <row r="14" spans="1:21" ht="12.75">
      <c r="A14" s="12">
        <v>9</v>
      </c>
      <c r="B14" s="108">
        <f>HRÁČI!B6</f>
        <v>104</v>
      </c>
      <c r="C14" s="109" t="str">
        <f>HRÁČI!C6</f>
        <v>Dobiaš</v>
      </c>
      <c r="D14" s="110" t="str">
        <f>HRÁČI!D6</f>
        <v>Martin</v>
      </c>
      <c r="E14" s="101">
        <v>-178.5</v>
      </c>
      <c r="F14" s="102">
        <v>33</v>
      </c>
      <c r="G14" s="11">
        <f t="shared" si="0"/>
        <v>82.5</v>
      </c>
      <c r="H14" s="10">
        <f t="shared" si="1"/>
        <v>-96</v>
      </c>
      <c r="I14" s="29">
        <v>1</v>
      </c>
      <c r="J14" s="101">
        <v>-76.5</v>
      </c>
      <c r="K14" s="102">
        <v>78</v>
      </c>
      <c r="L14" s="11">
        <f t="shared" si="2"/>
        <v>195</v>
      </c>
      <c r="M14" s="10">
        <f t="shared" si="3"/>
        <v>118.5</v>
      </c>
      <c r="N14" s="29">
        <v>6</v>
      </c>
      <c r="O14" s="22">
        <f t="shared" si="4"/>
        <v>-255</v>
      </c>
      <c r="P14" s="101">
        <f t="shared" si="5"/>
        <v>277.5</v>
      </c>
      <c r="Q14" s="11">
        <f t="shared" si="6"/>
        <v>22.5</v>
      </c>
      <c r="R14" s="111">
        <f t="shared" si="7"/>
        <v>7</v>
      </c>
      <c r="S14" s="130"/>
      <c r="T14" s="112"/>
      <c r="U14" s="107">
        <f t="shared" si="8"/>
        <v>7</v>
      </c>
    </row>
    <row r="15" spans="1:21" ht="12.75">
      <c r="A15" s="12">
        <v>10</v>
      </c>
      <c r="B15" s="108">
        <f>HRÁČI!B27</f>
        <v>125</v>
      </c>
      <c r="C15" s="109" t="str">
        <f>HRÁČI!C27</f>
        <v>Buch</v>
      </c>
      <c r="D15" s="110" t="str">
        <f>HRÁČI!D27</f>
        <v>Peter</v>
      </c>
      <c r="E15" s="101">
        <v>-71</v>
      </c>
      <c r="F15" s="102">
        <v>0</v>
      </c>
      <c r="G15" s="11">
        <f t="shared" si="0"/>
        <v>0</v>
      </c>
      <c r="H15" s="10">
        <f t="shared" si="1"/>
        <v>-71</v>
      </c>
      <c r="I15" s="29">
        <v>2</v>
      </c>
      <c r="J15" s="101">
        <v>-66</v>
      </c>
      <c r="K15" s="102">
        <v>0</v>
      </c>
      <c r="L15" s="11">
        <f t="shared" si="2"/>
        <v>0</v>
      </c>
      <c r="M15" s="10">
        <f t="shared" si="3"/>
        <v>-66</v>
      </c>
      <c r="N15" s="29">
        <v>5</v>
      </c>
      <c r="O15" s="22">
        <f t="shared" si="4"/>
        <v>-137</v>
      </c>
      <c r="P15" s="101">
        <f t="shared" si="5"/>
        <v>0</v>
      </c>
      <c r="Q15" s="11">
        <f t="shared" si="6"/>
        <v>-137</v>
      </c>
      <c r="R15" s="111">
        <f t="shared" si="7"/>
        <v>7</v>
      </c>
      <c r="S15" s="130"/>
      <c r="T15" s="112"/>
      <c r="U15" s="107">
        <f t="shared" si="8"/>
        <v>7</v>
      </c>
    </row>
    <row r="16" spans="1:21" ht="12.75">
      <c r="A16" s="12">
        <v>11</v>
      </c>
      <c r="B16" s="108">
        <f>HRÁČI!B22</f>
        <v>120</v>
      </c>
      <c r="C16" s="109" t="str">
        <f>HRÁČI!C22</f>
        <v>Učník</v>
      </c>
      <c r="D16" s="110" t="str">
        <f>HRÁČI!D22</f>
        <v>Stanislav</v>
      </c>
      <c r="E16" s="101">
        <v>-67.5</v>
      </c>
      <c r="F16" s="102">
        <v>20</v>
      </c>
      <c r="G16" s="11">
        <f t="shared" si="0"/>
        <v>50</v>
      </c>
      <c r="H16" s="10">
        <f t="shared" si="1"/>
        <v>-17.5</v>
      </c>
      <c r="I16" s="29">
        <v>4</v>
      </c>
      <c r="J16" s="101">
        <v>-482</v>
      </c>
      <c r="K16" s="102">
        <v>0</v>
      </c>
      <c r="L16" s="11">
        <f t="shared" si="2"/>
        <v>0</v>
      </c>
      <c r="M16" s="10">
        <f t="shared" si="3"/>
        <v>-482</v>
      </c>
      <c r="N16" s="29">
        <v>1</v>
      </c>
      <c r="O16" s="22">
        <f t="shared" si="4"/>
        <v>-549.5</v>
      </c>
      <c r="P16" s="101">
        <f t="shared" si="5"/>
        <v>50</v>
      </c>
      <c r="Q16" s="11">
        <f t="shared" si="6"/>
        <v>-499.5</v>
      </c>
      <c r="R16" s="111">
        <f t="shared" si="7"/>
        <v>5</v>
      </c>
      <c r="S16" s="130"/>
      <c r="T16" s="112"/>
      <c r="U16" s="107">
        <f t="shared" si="8"/>
        <v>5</v>
      </c>
    </row>
    <row r="17" spans="1:21" ht="12.75">
      <c r="A17" s="1"/>
      <c r="E17" s="9">
        <f>SUM(E6:E16)</f>
        <v>0</v>
      </c>
      <c r="F17" s="9"/>
      <c r="G17" s="9">
        <f>SUM(G6:G16)</f>
        <v>760</v>
      </c>
      <c r="H17" s="9"/>
      <c r="I17" s="9"/>
      <c r="J17" s="9">
        <f>SUM(J6:J16)</f>
        <v>0</v>
      </c>
      <c r="K17" s="9"/>
      <c r="L17" s="9">
        <f>SUM(L6:L16)</f>
        <v>1152.5</v>
      </c>
      <c r="M17" s="9"/>
      <c r="N17" s="9"/>
      <c r="O17" s="9">
        <f>SUM(O6:O16)</f>
        <v>0</v>
      </c>
      <c r="P17" s="9">
        <f>SUM(P6:P16)</f>
        <v>1912.5</v>
      </c>
      <c r="Q17" s="9"/>
      <c r="R17" s="9">
        <f>SUM(R6:R16)</f>
        <v>132</v>
      </c>
      <c r="S17" s="9"/>
      <c r="T17" s="9"/>
      <c r="U17" s="9">
        <f>SUM(U6:U16)</f>
        <v>144</v>
      </c>
    </row>
    <row r="18" spans="1:21" ht="13.5" customHeight="1">
      <c r="A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S18" s="1"/>
      <c r="T18" s="1"/>
      <c r="U18" s="2"/>
    </row>
    <row r="19" spans="1:21" ht="13.5" customHeight="1">
      <c r="A19" s="58" t="s">
        <v>88</v>
      </c>
      <c r="B19" s="187" t="s">
        <v>64</v>
      </c>
      <c r="C19" s="206"/>
      <c r="D19" s="206"/>
      <c r="E19" s="206"/>
      <c r="F19" s="206"/>
      <c r="H19" s="205" t="s">
        <v>89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</row>
    <row r="20" spans="1:21" ht="13.5" customHeight="1">
      <c r="A20" s="59" t="s">
        <v>91</v>
      </c>
      <c r="B20" s="57" t="s">
        <v>210</v>
      </c>
      <c r="C20" s="57"/>
      <c r="D20" s="57"/>
      <c r="E20" s="57"/>
      <c r="F20" s="57"/>
      <c r="H20" s="56" t="s">
        <v>71</v>
      </c>
      <c r="I20" s="204" t="s">
        <v>119</v>
      </c>
      <c r="J20" s="204"/>
      <c r="K20" s="202" t="s">
        <v>90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13.5" customHeight="1">
      <c r="A21" s="60" t="s">
        <v>92</v>
      </c>
      <c r="B21" s="53" t="s">
        <v>211</v>
      </c>
      <c r="C21" s="53"/>
      <c r="D21" s="53"/>
      <c r="E21" s="53"/>
      <c r="F21" s="53"/>
      <c r="H21" s="54">
        <v>60</v>
      </c>
      <c r="I21" s="186" t="s">
        <v>207</v>
      </c>
      <c r="J21" s="186"/>
      <c r="K21" s="191" t="s">
        <v>216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13.5" customHeight="1">
      <c r="A22" s="59" t="s">
        <v>93</v>
      </c>
      <c r="B22" s="57" t="s">
        <v>212</v>
      </c>
      <c r="C22" s="57"/>
      <c r="D22" s="57"/>
      <c r="E22" s="57"/>
      <c r="F22" s="57"/>
      <c r="H22" s="55">
        <v>60</v>
      </c>
      <c r="I22" s="190" t="s">
        <v>207</v>
      </c>
      <c r="J22" s="190"/>
      <c r="K22" s="193" t="s">
        <v>217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3.5" customHeight="1">
      <c r="A23" s="60" t="s">
        <v>94</v>
      </c>
      <c r="B23" s="53"/>
      <c r="C23" s="53"/>
      <c r="D23" s="53"/>
      <c r="E23" s="53"/>
      <c r="F23" s="53"/>
      <c r="H23" s="54"/>
      <c r="I23" s="186"/>
      <c r="J23" s="186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ht="13.5" customHeight="1">
      <c r="A24" s="2"/>
      <c r="H24" s="55"/>
      <c r="I24" s="190"/>
      <c r="J24" s="190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21" ht="13.5" customHeight="1">
      <c r="A25" s="58" t="s">
        <v>88</v>
      </c>
      <c r="B25" s="187" t="s">
        <v>65</v>
      </c>
      <c r="C25" s="187"/>
      <c r="D25" s="187"/>
      <c r="E25" s="187"/>
      <c r="F25" s="187"/>
      <c r="H25" s="54"/>
      <c r="I25" s="186"/>
      <c r="J25" s="186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13.5" customHeight="1">
      <c r="A26" s="59" t="s">
        <v>91</v>
      </c>
      <c r="B26" s="57" t="s">
        <v>213</v>
      </c>
      <c r="C26" s="57"/>
      <c r="D26" s="57"/>
      <c r="E26" s="57"/>
      <c r="F26" s="57"/>
      <c r="H26" s="55"/>
      <c r="I26" s="190"/>
      <c r="J26" s="190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1:21" ht="13.5" customHeight="1">
      <c r="A27" s="60" t="s">
        <v>92</v>
      </c>
      <c r="B27" s="53" t="s">
        <v>214</v>
      </c>
      <c r="C27" s="53"/>
      <c r="D27" s="53"/>
      <c r="E27" s="53"/>
      <c r="F27" s="53"/>
      <c r="H27" s="54"/>
      <c r="I27" s="186"/>
      <c r="J27" s="186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:21" ht="13.5" customHeight="1">
      <c r="A28" s="59" t="s">
        <v>93</v>
      </c>
      <c r="B28" s="57" t="s">
        <v>215</v>
      </c>
      <c r="C28" s="57"/>
      <c r="D28" s="57"/>
      <c r="E28" s="57"/>
      <c r="F28" s="57"/>
      <c r="H28" s="55"/>
      <c r="I28" s="190"/>
      <c r="J28" s="190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1:21" ht="13.5" customHeight="1">
      <c r="A29" s="60" t="s">
        <v>94</v>
      </c>
      <c r="B29" s="53"/>
      <c r="C29" s="53"/>
      <c r="D29" s="53"/>
      <c r="E29" s="53"/>
      <c r="F29" s="53"/>
      <c r="H29" s="54"/>
      <c r="I29" s="186"/>
      <c r="J29" s="186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</row>
    <row r="30" spans="1:21" ht="12.75">
      <c r="A30" s="1"/>
      <c r="B30" s="2"/>
      <c r="S30" s="1"/>
      <c r="T30" s="1"/>
      <c r="U30" s="1"/>
    </row>
    <row r="31" spans="1:21" ht="12.75">
      <c r="A31" s="1"/>
      <c r="B31" s="2"/>
      <c r="P31" s="1"/>
      <c r="Q31" s="1"/>
      <c r="R31" s="1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27">
    <mergeCell ref="I28:J28"/>
    <mergeCell ref="K28:U28"/>
    <mergeCell ref="K24:U24"/>
    <mergeCell ref="I25:J25"/>
    <mergeCell ref="K25:U25"/>
    <mergeCell ref="I26:J26"/>
    <mergeCell ref="K26:U26"/>
    <mergeCell ref="I29:J29"/>
    <mergeCell ref="K29:U29"/>
    <mergeCell ref="B25:F25"/>
    <mergeCell ref="I22:J22"/>
    <mergeCell ref="K22:U22"/>
    <mergeCell ref="I23:J23"/>
    <mergeCell ref="K23:U23"/>
    <mergeCell ref="I24:J24"/>
    <mergeCell ref="I27:J27"/>
    <mergeCell ref="K27:U27"/>
    <mergeCell ref="E2:U2"/>
    <mergeCell ref="I21:J21"/>
    <mergeCell ref="K21:U21"/>
    <mergeCell ref="E4:I4"/>
    <mergeCell ref="J4:N4"/>
    <mergeCell ref="O4:R4"/>
    <mergeCell ref="B19:F19"/>
    <mergeCell ref="H19:U19"/>
    <mergeCell ref="I20:J20"/>
    <mergeCell ref="K20:U2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0"/>
  <dimension ref="A1:X48"/>
  <sheetViews>
    <sheetView showGridLines="0" zoomScale="90" zoomScaleNormal="9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223</v>
      </c>
      <c r="D4" s="28" t="s">
        <v>42</v>
      </c>
      <c r="E4" s="194" t="s">
        <v>162</v>
      </c>
      <c r="F4" s="195"/>
      <c r="G4" s="195"/>
      <c r="H4" s="195"/>
      <c r="I4" s="195"/>
      <c r="J4" s="194" t="s">
        <v>163</v>
      </c>
      <c r="K4" s="195"/>
      <c r="L4" s="195"/>
      <c r="M4" s="195"/>
      <c r="N4" s="195"/>
      <c r="O4" s="203" t="s">
        <v>67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25</v>
      </c>
      <c r="B6" s="98">
        <f>HRÁČI!B27</f>
        <v>125</v>
      </c>
      <c r="C6" s="99" t="str">
        <f>HRÁČI!C27</f>
        <v>Buch</v>
      </c>
      <c r="D6" s="100" t="str">
        <f>HRÁČI!D27</f>
        <v>Peter</v>
      </c>
      <c r="E6" s="101">
        <v>0</v>
      </c>
      <c r="F6" s="102">
        <v>0</v>
      </c>
      <c r="G6" s="103">
        <f aca="true" t="shared" si="0" ref="G6:G30">F6*2.5</f>
        <v>0</v>
      </c>
      <c r="H6" s="14">
        <f aca="true" t="shared" si="1" ref="H6:H30">E6+G6</f>
        <v>0</v>
      </c>
      <c r="I6" s="29"/>
      <c r="J6" s="101">
        <v>0</v>
      </c>
      <c r="K6" s="102">
        <v>0</v>
      </c>
      <c r="L6" s="11">
        <f aca="true" t="shared" si="2" ref="L6:L30">K6*2.5</f>
        <v>0</v>
      </c>
      <c r="M6" s="14">
        <f aca="true" t="shared" si="3" ref="M6:M30">J6+L6</f>
        <v>0</v>
      </c>
      <c r="N6" s="29"/>
      <c r="O6" s="21">
        <f aca="true" t="shared" si="4" ref="O6:O30">E6+J6</f>
        <v>0</v>
      </c>
      <c r="P6" s="104">
        <f aca="true" t="shared" si="5" ref="P6:P30">G6+L6</f>
        <v>0</v>
      </c>
      <c r="Q6" s="103">
        <f aca="true" t="shared" si="6" ref="Q6:Q30">H6+M6</f>
        <v>0</v>
      </c>
      <c r="R6" s="105">
        <f aca="true" t="shared" si="7" ref="R6:R30">I6+N6</f>
        <v>0</v>
      </c>
      <c r="S6" s="129"/>
      <c r="T6" s="106"/>
      <c r="U6" s="107">
        <f aca="true" t="shared" si="8" ref="U6:U30">R6+S6+T6</f>
        <v>0</v>
      </c>
      <c r="X6" s="27"/>
    </row>
    <row r="7" spans="1:21" ht="12.75">
      <c r="A7" s="12">
        <v>24</v>
      </c>
      <c r="B7" s="108">
        <f>HRÁČI!B26</f>
        <v>124</v>
      </c>
      <c r="C7" s="109" t="str">
        <f>HRÁČI!C26</f>
        <v>Žilavý</v>
      </c>
      <c r="D7" s="110" t="str">
        <f>HRÁČI!D26</f>
        <v>Michal</v>
      </c>
      <c r="E7" s="101">
        <v>0</v>
      </c>
      <c r="F7" s="102">
        <v>0</v>
      </c>
      <c r="G7" s="11">
        <f t="shared" si="0"/>
        <v>0</v>
      </c>
      <c r="H7" s="10">
        <f t="shared" si="1"/>
        <v>0</v>
      </c>
      <c r="I7" s="29"/>
      <c r="J7" s="101">
        <v>0</v>
      </c>
      <c r="K7" s="102">
        <v>0</v>
      </c>
      <c r="L7" s="11">
        <f t="shared" si="2"/>
        <v>0</v>
      </c>
      <c r="M7" s="10">
        <f t="shared" si="3"/>
        <v>0</v>
      </c>
      <c r="N7" s="29"/>
      <c r="O7" s="22">
        <f t="shared" si="4"/>
        <v>0</v>
      </c>
      <c r="P7" s="101">
        <f t="shared" si="5"/>
        <v>0</v>
      </c>
      <c r="Q7" s="11">
        <f t="shared" si="6"/>
        <v>0</v>
      </c>
      <c r="R7" s="111">
        <f t="shared" si="7"/>
        <v>0</v>
      </c>
      <c r="S7" s="130"/>
      <c r="T7" s="112"/>
      <c r="U7" s="107">
        <f t="shared" si="8"/>
        <v>0</v>
      </c>
    </row>
    <row r="8" spans="1:21" ht="12.75">
      <c r="A8" s="12">
        <v>23</v>
      </c>
      <c r="B8" s="108">
        <f>HRÁČI!B25</f>
        <v>123</v>
      </c>
      <c r="C8" s="109" t="str">
        <f>HRÁČI!C25</f>
        <v>Danics</v>
      </c>
      <c r="D8" s="110" t="str">
        <f>HRÁČI!D25</f>
        <v>Erich</v>
      </c>
      <c r="E8" s="101">
        <v>0</v>
      </c>
      <c r="F8" s="102">
        <v>0</v>
      </c>
      <c r="G8" s="11">
        <f t="shared" si="0"/>
        <v>0</v>
      </c>
      <c r="H8" s="10">
        <f t="shared" si="1"/>
        <v>0</v>
      </c>
      <c r="I8" s="29"/>
      <c r="J8" s="101">
        <v>0</v>
      </c>
      <c r="K8" s="102">
        <v>0</v>
      </c>
      <c r="L8" s="11">
        <f t="shared" si="2"/>
        <v>0</v>
      </c>
      <c r="M8" s="10">
        <f t="shared" si="3"/>
        <v>0</v>
      </c>
      <c r="N8" s="29"/>
      <c r="O8" s="22">
        <f t="shared" si="4"/>
        <v>0</v>
      </c>
      <c r="P8" s="101">
        <f t="shared" si="5"/>
        <v>0</v>
      </c>
      <c r="Q8" s="11">
        <f t="shared" si="6"/>
        <v>0</v>
      </c>
      <c r="R8" s="111">
        <f t="shared" si="7"/>
        <v>0</v>
      </c>
      <c r="S8" s="130"/>
      <c r="T8" s="112"/>
      <c r="U8" s="107">
        <f t="shared" si="8"/>
        <v>0</v>
      </c>
    </row>
    <row r="9" spans="1:21" ht="12.75">
      <c r="A9" s="12">
        <v>22</v>
      </c>
      <c r="B9" s="108">
        <f>HRÁČI!B24</f>
        <v>122</v>
      </c>
      <c r="C9" s="109" t="str">
        <f>HRÁČI!C24</f>
        <v>Dohnány</v>
      </c>
      <c r="D9" s="110" t="str">
        <f>HRÁČI!D24</f>
        <v>Roman</v>
      </c>
      <c r="E9" s="101">
        <v>0</v>
      </c>
      <c r="F9" s="102">
        <v>0</v>
      </c>
      <c r="G9" s="11">
        <f t="shared" si="0"/>
        <v>0</v>
      </c>
      <c r="H9" s="10">
        <f t="shared" si="1"/>
        <v>0</v>
      </c>
      <c r="I9" s="29"/>
      <c r="J9" s="101">
        <v>0</v>
      </c>
      <c r="K9" s="102">
        <v>0</v>
      </c>
      <c r="L9" s="11">
        <f t="shared" si="2"/>
        <v>0</v>
      </c>
      <c r="M9" s="10">
        <f t="shared" si="3"/>
        <v>0</v>
      </c>
      <c r="N9" s="29"/>
      <c r="O9" s="22">
        <f t="shared" si="4"/>
        <v>0</v>
      </c>
      <c r="P9" s="101">
        <f t="shared" si="5"/>
        <v>0</v>
      </c>
      <c r="Q9" s="11">
        <f t="shared" si="6"/>
        <v>0</v>
      </c>
      <c r="R9" s="111">
        <f t="shared" si="7"/>
        <v>0</v>
      </c>
      <c r="S9" s="130"/>
      <c r="T9" s="112"/>
      <c r="U9" s="107">
        <f t="shared" si="8"/>
        <v>0</v>
      </c>
    </row>
    <row r="10" spans="1:21" ht="12.75">
      <c r="A10" s="12">
        <v>21</v>
      </c>
      <c r="B10" s="108">
        <f>HRÁČI!B23</f>
        <v>121</v>
      </c>
      <c r="C10" s="109" t="str">
        <f>HRÁČI!C23</f>
        <v>Dula</v>
      </c>
      <c r="D10" s="110" t="str">
        <f>HRÁČI!D23</f>
        <v>Igor</v>
      </c>
      <c r="E10" s="101">
        <v>0</v>
      </c>
      <c r="F10" s="102">
        <v>0</v>
      </c>
      <c r="G10" s="11">
        <f t="shared" si="0"/>
        <v>0</v>
      </c>
      <c r="H10" s="10">
        <f t="shared" si="1"/>
        <v>0</v>
      </c>
      <c r="I10" s="29"/>
      <c r="J10" s="101">
        <v>0</v>
      </c>
      <c r="K10" s="102">
        <v>0</v>
      </c>
      <c r="L10" s="11">
        <f t="shared" si="2"/>
        <v>0</v>
      </c>
      <c r="M10" s="10">
        <f t="shared" si="3"/>
        <v>0</v>
      </c>
      <c r="N10" s="29"/>
      <c r="O10" s="22">
        <f t="shared" si="4"/>
        <v>0</v>
      </c>
      <c r="P10" s="101">
        <f t="shared" si="5"/>
        <v>0</v>
      </c>
      <c r="Q10" s="11">
        <f t="shared" si="6"/>
        <v>0</v>
      </c>
      <c r="R10" s="111">
        <f t="shared" si="7"/>
        <v>0</v>
      </c>
      <c r="S10" s="130"/>
      <c r="T10" s="112"/>
      <c r="U10" s="107">
        <f t="shared" si="8"/>
        <v>0</v>
      </c>
    </row>
    <row r="11" spans="1:21" ht="12.75">
      <c r="A11" s="12">
        <v>20</v>
      </c>
      <c r="B11" s="108">
        <f>HRÁČI!B22</f>
        <v>120</v>
      </c>
      <c r="C11" s="109" t="str">
        <f>HRÁČI!C22</f>
        <v>Učník</v>
      </c>
      <c r="D11" s="110" t="str">
        <f>HRÁČI!D22</f>
        <v>Stanislav</v>
      </c>
      <c r="E11" s="101">
        <v>0</v>
      </c>
      <c r="F11" s="102">
        <v>0</v>
      </c>
      <c r="G11" s="11">
        <f t="shared" si="0"/>
        <v>0</v>
      </c>
      <c r="H11" s="10">
        <f t="shared" si="1"/>
        <v>0</v>
      </c>
      <c r="I11" s="29"/>
      <c r="J11" s="101">
        <v>0</v>
      </c>
      <c r="K11" s="102">
        <v>0</v>
      </c>
      <c r="L11" s="11">
        <f t="shared" si="2"/>
        <v>0</v>
      </c>
      <c r="M11" s="10">
        <f t="shared" si="3"/>
        <v>0</v>
      </c>
      <c r="N11" s="29"/>
      <c r="O11" s="22">
        <f t="shared" si="4"/>
        <v>0</v>
      </c>
      <c r="P11" s="101">
        <f t="shared" si="5"/>
        <v>0</v>
      </c>
      <c r="Q11" s="11">
        <f t="shared" si="6"/>
        <v>0</v>
      </c>
      <c r="R11" s="111">
        <f t="shared" si="7"/>
        <v>0</v>
      </c>
      <c r="S11" s="130"/>
      <c r="T11" s="112"/>
      <c r="U11" s="107">
        <f t="shared" si="8"/>
        <v>0</v>
      </c>
    </row>
    <row r="12" spans="1:21" ht="12.75">
      <c r="A12" s="12">
        <v>19</v>
      </c>
      <c r="B12" s="108">
        <f>HRÁČI!B21</f>
        <v>119</v>
      </c>
      <c r="C12" s="109" t="str">
        <f>HRÁČI!C21</f>
        <v>Rigo</v>
      </c>
      <c r="D12" s="110" t="str">
        <f>HRÁČI!D21</f>
        <v>Ľudovít</v>
      </c>
      <c r="E12" s="101">
        <v>0</v>
      </c>
      <c r="F12" s="102">
        <v>0</v>
      </c>
      <c r="G12" s="11">
        <f t="shared" si="0"/>
        <v>0</v>
      </c>
      <c r="H12" s="10">
        <f t="shared" si="1"/>
        <v>0</v>
      </c>
      <c r="I12" s="29"/>
      <c r="J12" s="101">
        <v>0</v>
      </c>
      <c r="K12" s="102">
        <v>0</v>
      </c>
      <c r="L12" s="11">
        <f t="shared" si="2"/>
        <v>0</v>
      </c>
      <c r="M12" s="10">
        <f t="shared" si="3"/>
        <v>0</v>
      </c>
      <c r="N12" s="29"/>
      <c r="O12" s="22">
        <f t="shared" si="4"/>
        <v>0</v>
      </c>
      <c r="P12" s="101">
        <f t="shared" si="5"/>
        <v>0</v>
      </c>
      <c r="Q12" s="11">
        <f t="shared" si="6"/>
        <v>0</v>
      </c>
      <c r="R12" s="111">
        <f t="shared" si="7"/>
        <v>0</v>
      </c>
      <c r="S12" s="130"/>
      <c r="T12" s="112"/>
      <c r="U12" s="107">
        <f t="shared" si="8"/>
        <v>0</v>
      </c>
    </row>
    <row r="13" spans="1:21" ht="12.75">
      <c r="A13" s="12">
        <v>18</v>
      </c>
      <c r="B13" s="108">
        <f>HRÁČI!B20</f>
        <v>118</v>
      </c>
      <c r="C13" s="109" t="str">
        <f>HRÁČI!C20</f>
        <v>Vlčko</v>
      </c>
      <c r="D13" s="110" t="str">
        <f>HRÁČI!D20</f>
        <v>Miroslav</v>
      </c>
      <c r="E13" s="101">
        <v>0</v>
      </c>
      <c r="F13" s="102">
        <v>0</v>
      </c>
      <c r="G13" s="11">
        <f t="shared" si="0"/>
        <v>0</v>
      </c>
      <c r="H13" s="10">
        <f t="shared" si="1"/>
        <v>0</v>
      </c>
      <c r="I13" s="29"/>
      <c r="J13" s="101">
        <v>0</v>
      </c>
      <c r="K13" s="102">
        <v>0</v>
      </c>
      <c r="L13" s="11">
        <f t="shared" si="2"/>
        <v>0</v>
      </c>
      <c r="M13" s="10">
        <f t="shared" si="3"/>
        <v>0</v>
      </c>
      <c r="N13" s="29"/>
      <c r="O13" s="22">
        <f t="shared" si="4"/>
        <v>0</v>
      </c>
      <c r="P13" s="101">
        <f t="shared" si="5"/>
        <v>0</v>
      </c>
      <c r="Q13" s="11">
        <f t="shared" si="6"/>
        <v>0</v>
      </c>
      <c r="R13" s="111">
        <f t="shared" si="7"/>
        <v>0</v>
      </c>
      <c r="S13" s="130"/>
      <c r="T13" s="112"/>
      <c r="U13" s="107">
        <f t="shared" si="8"/>
        <v>0</v>
      </c>
    </row>
    <row r="14" spans="1:21" ht="12.75">
      <c r="A14" s="12">
        <v>6</v>
      </c>
      <c r="B14" s="108">
        <f>HRÁČI!B19</f>
        <v>117</v>
      </c>
      <c r="C14" s="109" t="str">
        <f>HRÁČI!C19</f>
        <v>Vavrík  </v>
      </c>
      <c r="D14" s="110" t="str">
        <f>HRÁČI!D19</f>
        <v>Roman</v>
      </c>
      <c r="E14" s="101">
        <v>82</v>
      </c>
      <c r="F14" s="102">
        <v>32</v>
      </c>
      <c r="G14" s="11">
        <f t="shared" si="0"/>
        <v>80</v>
      </c>
      <c r="H14" s="10">
        <f t="shared" si="1"/>
        <v>162</v>
      </c>
      <c r="I14" s="29">
        <v>4</v>
      </c>
      <c r="J14" s="101">
        <v>-140</v>
      </c>
      <c r="K14" s="102">
        <v>0</v>
      </c>
      <c r="L14" s="11">
        <f t="shared" si="2"/>
        <v>0</v>
      </c>
      <c r="M14" s="10">
        <f t="shared" si="3"/>
        <v>-140</v>
      </c>
      <c r="N14" s="29">
        <v>2</v>
      </c>
      <c r="O14" s="22">
        <f t="shared" si="4"/>
        <v>-58</v>
      </c>
      <c r="P14" s="101">
        <f t="shared" si="5"/>
        <v>80</v>
      </c>
      <c r="Q14" s="11">
        <f t="shared" si="6"/>
        <v>22</v>
      </c>
      <c r="R14" s="111">
        <f t="shared" si="7"/>
        <v>6</v>
      </c>
      <c r="S14" s="130"/>
      <c r="T14" s="112"/>
      <c r="U14" s="107">
        <f t="shared" si="8"/>
        <v>6</v>
      </c>
    </row>
    <row r="15" spans="1:21" ht="12.75">
      <c r="A15" s="12">
        <v>7</v>
      </c>
      <c r="B15" s="108">
        <f>HRÁČI!B18</f>
        <v>116</v>
      </c>
      <c r="C15" s="109" t="str">
        <f>HRÁČI!C18</f>
        <v>Vavrík  </v>
      </c>
      <c r="D15" s="110" t="str">
        <f>HRÁČI!D18</f>
        <v>Ivan</v>
      </c>
      <c r="E15" s="101">
        <v>-34.5</v>
      </c>
      <c r="F15" s="102">
        <v>31</v>
      </c>
      <c r="G15" s="11">
        <f t="shared" si="0"/>
        <v>77.5</v>
      </c>
      <c r="H15" s="10">
        <f t="shared" si="1"/>
        <v>43</v>
      </c>
      <c r="I15" s="29">
        <v>3</v>
      </c>
      <c r="J15" s="101">
        <v>-91.5</v>
      </c>
      <c r="K15" s="102">
        <v>12</v>
      </c>
      <c r="L15" s="11">
        <f t="shared" si="2"/>
        <v>30</v>
      </c>
      <c r="M15" s="10">
        <f t="shared" si="3"/>
        <v>-61.5</v>
      </c>
      <c r="N15" s="29">
        <v>3</v>
      </c>
      <c r="O15" s="22">
        <f t="shared" si="4"/>
        <v>-126</v>
      </c>
      <c r="P15" s="101">
        <f t="shared" si="5"/>
        <v>107.5</v>
      </c>
      <c r="Q15" s="11">
        <f t="shared" si="6"/>
        <v>-18.5</v>
      </c>
      <c r="R15" s="111">
        <f t="shared" si="7"/>
        <v>6</v>
      </c>
      <c r="S15" s="130"/>
      <c r="T15" s="112"/>
      <c r="U15" s="107">
        <f t="shared" si="8"/>
        <v>6</v>
      </c>
    </row>
    <row r="16" spans="1:21" ht="12.75">
      <c r="A16" s="12">
        <v>17</v>
      </c>
      <c r="B16" s="108">
        <f>HRÁČI!B17</f>
        <v>115</v>
      </c>
      <c r="C16" s="109" t="str">
        <f>HRÁČI!C17</f>
        <v>Andraščíková  </v>
      </c>
      <c r="D16" s="110" t="str">
        <f>HRÁČI!D17</f>
        <v>Beáta</v>
      </c>
      <c r="E16" s="101">
        <v>0</v>
      </c>
      <c r="F16" s="102">
        <v>0</v>
      </c>
      <c r="G16" s="11">
        <f t="shared" si="0"/>
        <v>0</v>
      </c>
      <c r="H16" s="10">
        <f t="shared" si="1"/>
        <v>0</v>
      </c>
      <c r="I16" s="29"/>
      <c r="J16" s="101">
        <v>0</v>
      </c>
      <c r="K16" s="102">
        <v>0</v>
      </c>
      <c r="L16" s="11">
        <f t="shared" si="2"/>
        <v>0</v>
      </c>
      <c r="M16" s="10">
        <f t="shared" si="3"/>
        <v>0</v>
      </c>
      <c r="N16" s="29"/>
      <c r="O16" s="22">
        <f t="shared" si="4"/>
        <v>0</v>
      </c>
      <c r="P16" s="101">
        <f t="shared" si="5"/>
        <v>0</v>
      </c>
      <c r="Q16" s="11">
        <f t="shared" si="6"/>
        <v>0</v>
      </c>
      <c r="R16" s="111">
        <f t="shared" si="7"/>
        <v>0</v>
      </c>
      <c r="S16" s="130"/>
      <c r="T16" s="112"/>
      <c r="U16" s="107">
        <f t="shared" si="8"/>
        <v>0</v>
      </c>
    </row>
    <row r="17" spans="1:21" ht="12.75">
      <c r="A17" s="12">
        <v>16</v>
      </c>
      <c r="B17" s="108">
        <f>HRÁČI!B16</f>
        <v>114</v>
      </c>
      <c r="C17" s="109" t="str">
        <f>HRÁČI!C16</f>
        <v>Stadtrucker </v>
      </c>
      <c r="D17" s="110" t="str">
        <f>HRÁČI!D16</f>
        <v>Fedor</v>
      </c>
      <c r="E17" s="101">
        <v>0</v>
      </c>
      <c r="F17" s="102">
        <v>0</v>
      </c>
      <c r="G17" s="11">
        <f t="shared" si="0"/>
        <v>0</v>
      </c>
      <c r="H17" s="10">
        <f t="shared" si="1"/>
        <v>0</v>
      </c>
      <c r="I17" s="29"/>
      <c r="J17" s="101">
        <v>0</v>
      </c>
      <c r="K17" s="102">
        <v>0</v>
      </c>
      <c r="L17" s="11">
        <f t="shared" si="2"/>
        <v>0</v>
      </c>
      <c r="M17" s="10">
        <f t="shared" si="3"/>
        <v>0</v>
      </c>
      <c r="N17" s="29"/>
      <c r="O17" s="22">
        <f t="shared" si="4"/>
        <v>0</v>
      </c>
      <c r="P17" s="101">
        <f t="shared" si="5"/>
        <v>0</v>
      </c>
      <c r="Q17" s="11">
        <f t="shared" si="6"/>
        <v>0</v>
      </c>
      <c r="R17" s="111">
        <f t="shared" si="7"/>
        <v>0</v>
      </c>
      <c r="S17" s="130"/>
      <c r="T17" s="112"/>
      <c r="U17" s="107">
        <f t="shared" si="8"/>
        <v>0</v>
      </c>
    </row>
    <row r="18" spans="1:21" ht="12.75">
      <c r="A18" s="12">
        <v>15</v>
      </c>
      <c r="B18" s="108">
        <f>HRÁČI!B15</f>
        <v>113</v>
      </c>
      <c r="C18" s="109" t="str">
        <f>HRÁČI!C15</f>
        <v>Rotter</v>
      </c>
      <c r="D18" s="110" t="str">
        <f>HRÁČI!D15</f>
        <v>Martin</v>
      </c>
      <c r="E18" s="101">
        <v>0</v>
      </c>
      <c r="F18" s="102">
        <v>0</v>
      </c>
      <c r="G18" s="11">
        <f t="shared" si="0"/>
        <v>0</v>
      </c>
      <c r="H18" s="10">
        <f t="shared" si="1"/>
        <v>0</v>
      </c>
      <c r="I18" s="29"/>
      <c r="J18" s="101">
        <v>0</v>
      </c>
      <c r="K18" s="102">
        <v>0</v>
      </c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8</v>
      </c>
      <c r="B19" s="108">
        <f>HRÁČI!B14</f>
        <v>112</v>
      </c>
      <c r="C19" s="109" t="str">
        <f>HRÁČI!C14</f>
        <v>Pecov</v>
      </c>
      <c r="D19" s="110" t="str">
        <f>HRÁČI!D14</f>
        <v>Ivan</v>
      </c>
      <c r="E19" s="101">
        <v>-506</v>
      </c>
      <c r="F19" s="102">
        <v>2</v>
      </c>
      <c r="G19" s="11">
        <f t="shared" si="0"/>
        <v>5</v>
      </c>
      <c r="H19" s="10">
        <f t="shared" si="1"/>
        <v>-501</v>
      </c>
      <c r="I19" s="29">
        <v>1</v>
      </c>
      <c r="J19" s="101">
        <v>-11</v>
      </c>
      <c r="K19" s="102">
        <v>0</v>
      </c>
      <c r="L19" s="11">
        <f t="shared" si="2"/>
        <v>0</v>
      </c>
      <c r="M19" s="10">
        <f t="shared" si="3"/>
        <v>-11</v>
      </c>
      <c r="N19" s="29">
        <v>5</v>
      </c>
      <c r="O19" s="22">
        <f t="shared" si="4"/>
        <v>-517</v>
      </c>
      <c r="P19" s="101">
        <f t="shared" si="5"/>
        <v>5</v>
      </c>
      <c r="Q19" s="11">
        <f t="shared" si="6"/>
        <v>-512</v>
      </c>
      <c r="R19" s="111">
        <f t="shared" si="7"/>
        <v>6</v>
      </c>
      <c r="S19" s="130"/>
      <c r="T19" s="112"/>
      <c r="U19" s="107">
        <f t="shared" si="8"/>
        <v>6</v>
      </c>
    </row>
    <row r="20" spans="1:21" ht="12.75">
      <c r="A20" s="12">
        <v>4</v>
      </c>
      <c r="B20" s="108">
        <f>HRÁČI!B13</f>
        <v>111</v>
      </c>
      <c r="C20" s="109" t="str">
        <f>HRÁČI!C13</f>
        <v>Leskovský  </v>
      </c>
      <c r="D20" s="110" t="str">
        <f>HRÁČI!D13</f>
        <v>Roman</v>
      </c>
      <c r="E20" s="101">
        <v>-507</v>
      </c>
      <c r="F20" s="102">
        <v>128</v>
      </c>
      <c r="G20" s="11">
        <f t="shared" si="0"/>
        <v>320</v>
      </c>
      <c r="H20" s="10">
        <f t="shared" si="1"/>
        <v>-187</v>
      </c>
      <c r="I20" s="29">
        <v>2</v>
      </c>
      <c r="J20" s="101">
        <v>242.5</v>
      </c>
      <c r="K20" s="102">
        <v>68</v>
      </c>
      <c r="L20" s="11">
        <f t="shared" si="2"/>
        <v>170</v>
      </c>
      <c r="M20" s="10">
        <f t="shared" si="3"/>
        <v>412.5</v>
      </c>
      <c r="N20" s="29">
        <v>7</v>
      </c>
      <c r="O20" s="22">
        <f t="shared" si="4"/>
        <v>-264.5</v>
      </c>
      <c r="P20" s="101">
        <f t="shared" si="5"/>
        <v>490</v>
      </c>
      <c r="Q20" s="11">
        <f t="shared" si="6"/>
        <v>225.5</v>
      </c>
      <c r="R20" s="111">
        <f t="shared" si="7"/>
        <v>9</v>
      </c>
      <c r="S20" s="130"/>
      <c r="T20" s="112"/>
      <c r="U20" s="107">
        <f t="shared" si="8"/>
        <v>9</v>
      </c>
    </row>
    <row r="21" spans="1:21" ht="12.75">
      <c r="A21" s="12">
        <v>14</v>
      </c>
      <c r="B21" s="108">
        <f>HRÁČI!B12</f>
        <v>110</v>
      </c>
      <c r="C21" s="109" t="str">
        <f>HRÁČI!C12</f>
        <v>Kováč  </v>
      </c>
      <c r="D21" s="110" t="str">
        <f>HRÁČI!D12</f>
        <v>Štefan</v>
      </c>
      <c r="E21" s="101">
        <v>0</v>
      </c>
      <c r="F21" s="102">
        <v>0</v>
      </c>
      <c r="G21" s="11">
        <f t="shared" si="0"/>
        <v>0</v>
      </c>
      <c r="H21" s="10">
        <f t="shared" si="1"/>
        <v>0</v>
      </c>
      <c r="I21" s="29"/>
      <c r="J21" s="101">
        <v>0</v>
      </c>
      <c r="K21" s="102">
        <v>0</v>
      </c>
      <c r="L21" s="11">
        <f t="shared" si="2"/>
        <v>0</v>
      </c>
      <c r="M21" s="10">
        <f t="shared" si="3"/>
        <v>0</v>
      </c>
      <c r="N21" s="29"/>
      <c r="O21" s="22">
        <f t="shared" si="4"/>
        <v>0</v>
      </c>
      <c r="P21" s="101">
        <f t="shared" si="5"/>
        <v>0</v>
      </c>
      <c r="Q21" s="11">
        <f t="shared" si="6"/>
        <v>0</v>
      </c>
      <c r="R21" s="111">
        <f t="shared" si="7"/>
        <v>0</v>
      </c>
      <c r="S21" s="130"/>
      <c r="T21" s="112"/>
      <c r="U21" s="107">
        <f t="shared" si="8"/>
        <v>0</v>
      </c>
    </row>
    <row r="22" spans="1:21" ht="12.75">
      <c r="A22" s="12">
        <v>13</v>
      </c>
      <c r="B22" s="108">
        <f>HRÁČI!B11</f>
        <v>109</v>
      </c>
      <c r="C22" s="109" t="str">
        <f>HRÁČI!C11</f>
        <v>Kolandra</v>
      </c>
      <c r="D22" s="110" t="str">
        <f>HRÁČI!D11</f>
        <v>Ivan</v>
      </c>
      <c r="E22" s="101">
        <v>0</v>
      </c>
      <c r="F22" s="102">
        <v>0</v>
      </c>
      <c r="G22" s="11">
        <f t="shared" si="0"/>
        <v>0</v>
      </c>
      <c r="H22" s="10">
        <f t="shared" si="1"/>
        <v>0</v>
      </c>
      <c r="I22" s="29"/>
      <c r="J22" s="101">
        <v>0</v>
      </c>
      <c r="K22" s="102">
        <v>0</v>
      </c>
      <c r="L22" s="11">
        <f t="shared" si="2"/>
        <v>0</v>
      </c>
      <c r="M22" s="10">
        <f t="shared" si="3"/>
        <v>0</v>
      </c>
      <c r="N22" s="29"/>
      <c r="O22" s="22">
        <f t="shared" si="4"/>
        <v>0</v>
      </c>
      <c r="P22" s="101">
        <f t="shared" si="5"/>
        <v>0</v>
      </c>
      <c r="Q22" s="11">
        <f t="shared" si="6"/>
        <v>0</v>
      </c>
      <c r="R22" s="111">
        <f t="shared" si="7"/>
        <v>0</v>
      </c>
      <c r="S22" s="130"/>
      <c r="T22" s="112"/>
      <c r="U22" s="107">
        <f t="shared" si="8"/>
        <v>0</v>
      </c>
    </row>
    <row r="23" spans="1:21" ht="12.75">
      <c r="A23" s="12">
        <v>2</v>
      </c>
      <c r="B23" s="108">
        <f>HRÁČI!B10</f>
        <v>108</v>
      </c>
      <c r="C23" s="109" t="str">
        <f>HRÁČI!C10</f>
        <v>Kazimír </v>
      </c>
      <c r="D23" s="110" t="str">
        <f>HRÁČI!D10</f>
        <v>Jozef</v>
      </c>
      <c r="E23" s="101">
        <v>326</v>
      </c>
      <c r="F23" s="102">
        <v>53</v>
      </c>
      <c r="G23" s="11">
        <f t="shared" si="0"/>
        <v>132.5</v>
      </c>
      <c r="H23" s="10">
        <f t="shared" si="1"/>
        <v>458.5</v>
      </c>
      <c r="I23" s="29">
        <v>8</v>
      </c>
      <c r="J23" s="101">
        <v>-131</v>
      </c>
      <c r="K23" s="102">
        <v>32</v>
      </c>
      <c r="L23" s="11">
        <f t="shared" si="2"/>
        <v>80</v>
      </c>
      <c r="M23" s="10">
        <f t="shared" si="3"/>
        <v>-51</v>
      </c>
      <c r="N23" s="29">
        <v>4</v>
      </c>
      <c r="O23" s="22">
        <f t="shared" si="4"/>
        <v>195</v>
      </c>
      <c r="P23" s="101">
        <f t="shared" si="5"/>
        <v>212.5</v>
      </c>
      <c r="Q23" s="11">
        <f t="shared" si="6"/>
        <v>407.5</v>
      </c>
      <c r="R23" s="111">
        <f t="shared" si="7"/>
        <v>12</v>
      </c>
      <c r="S23" s="130">
        <v>2</v>
      </c>
      <c r="T23" s="112">
        <v>2</v>
      </c>
      <c r="U23" s="107">
        <f t="shared" si="8"/>
        <v>16</v>
      </c>
    </row>
    <row r="24" spans="1:21" ht="12.75">
      <c r="A24" s="12">
        <v>5</v>
      </c>
      <c r="B24" s="108">
        <f>HRÁČI!B9</f>
        <v>107</v>
      </c>
      <c r="C24" s="109" t="str">
        <f>HRÁČI!C9</f>
        <v>Vavríková</v>
      </c>
      <c r="D24" s="110" t="str">
        <f>HRÁČI!D9</f>
        <v>Lucia</v>
      </c>
      <c r="E24" s="101">
        <v>337.5</v>
      </c>
      <c r="F24" s="102">
        <v>0</v>
      </c>
      <c r="G24" s="11">
        <f t="shared" si="0"/>
        <v>0</v>
      </c>
      <c r="H24" s="10">
        <f t="shared" si="1"/>
        <v>337.5</v>
      </c>
      <c r="I24" s="29">
        <v>6</v>
      </c>
      <c r="J24" s="101">
        <v>-202</v>
      </c>
      <c r="K24" s="102">
        <v>20</v>
      </c>
      <c r="L24" s="11">
        <f t="shared" si="2"/>
        <v>50</v>
      </c>
      <c r="M24" s="10">
        <f t="shared" si="3"/>
        <v>-152</v>
      </c>
      <c r="N24" s="29">
        <v>1</v>
      </c>
      <c r="O24" s="22">
        <f t="shared" si="4"/>
        <v>135.5</v>
      </c>
      <c r="P24" s="101">
        <f t="shared" si="5"/>
        <v>50</v>
      </c>
      <c r="Q24" s="11">
        <f t="shared" si="6"/>
        <v>185.5</v>
      </c>
      <c r="R24" s="111">
        <f t="shared" si="7"/>
        <v>7</v>
      </c>
      <c r="S24" s="130"/>
      <c r="T24" s="112"/>
      <c r="U24" s="107">
        <f t="shared" si="8"/>
        <v>7</v>
      </c>
    </row>
    <row r="25" spans="1:21" ht="12.75">
      <c r="A25" s="12">
        <v>12</v>
      </c>
      <c r="B25" s="108">
        <f>HRÁČI!B8</f>
        <v>106</v>
      </c>
      <c r="C25" s="109" t="str">
        <f>HRÁČI!C8</f>
        <v>Hegyi </v>
      </c>
      <c r="D25" s="110" t="str">
        <f>HRÁČI!D8</f>
        <v>Juraj</v>
      </c>
      <c r="E25" s="101">
        <v>0</v>
      </c>
      <c r="F25" s="102">
        <v>0</v>
      </c>
      <c r="G25" s="11">
        <f t="shared" si="0"/>
        <v>0</v>
      </c>
      <c r="H25" s="10">
        <f t="shared" si="1"/>
        <v>0</v>
      </c>
      <c r="I25" s="29"/>
      <c r="J25" s="101">
        <v>0</v>
      </c>
      <c r="K25" s="102">
        <v>0</v>
      </c>
      <c r="L25" s="11">
        <f t="shared" si="2"/>
        <v>0</v>
      </c>
      <c r="M25" s="10">
        <f t="shared" si="3"/>
        <v>0</v>
      </c>
      <c r="N25" s="29"/>
      <c r="O25" s="22">
        <f t="shared" si="4"/>
        <v>0</v>
      </c>
      <c r="P25" s="101">
        <f t="shared" si="5"/>
        <v>0</v>
      </c>
      <c r="Q25" s="11">
        <f t="shared" si="6"/>
        <v>0</v>
      </c>
      <c r="R25" s="111">
        <f t="shared" si="7"/>
        <v>0</v>
      </c>
      <c r="S25" s="130"/>
      <c r="T25" s="112"/>
      <c r="U25" s="107">
        <f t="shared" si="8"/>
        <v>0</v>
      </c>
    </row>
    <row r="26" spans="1:21" ht="12.75">
      <c r="A26" s="12">
        <v>11</v>
      </c>
      <c r="B26" s="108">
        <f>HRÁČI!B7</f>
        <v>105</v>
      </c>
      <c r="C26" s="109" t="str">
        <f>HRÁČI!C7</f>
        <v>Korčák</v>
      </c>
      <c r="D26" s="110" t="str">
        <f>HRÁČI!D7</f>
        <v>Dušan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1</v>
      </c>
      <c r="B27" s="108">
        <f>HRÁČI!B6</f>
        <v>104</v>
      </c>
      <c r="C27" s="109" t="str">
        <f>HRÁČI!C6</f>
        <v>Dobiaš</v>
      </c>
      <c r="D27" s="110" t="str">
        <f>HRÁČI!D6</f>
        <v>Martin</v>
      </c>
      <c r="E27" s="101">
        <v>98</v>
      </c>
      <c r="F27" s="102">
        <v>143</v>
      </c>
      <c r="G27" s="11">
        <f t="shared" si="0"/>
        <v>357.5</v>
      </c>
      <c r="H27" s="10">
        <f t="shared" si="1"/>
        <v>455.5</v>
      </c>
      <c r="I27" s="29">
        <v>7</v>
      </c>
      <c r="J27" s="101">
        <v>190</v>
      </c>
      <c r="K27" s="102">
        <v>92</v>
      </c>
      <c r="L27" s="11">
        <f t="shared" si="2"/>
        <v>230</v>
      </c>
      <c r="M27" s="10">
        <f t="shared" si="3"/>
        <v>420</v>
      </c>
      <c r="N27" s="29">
        <v>8</v>
      </c>
      <c r="O27" s="22">
        <f t="shared" si="4"/>
        <v>288</v>
      </c>
      <c r="P27" s="101">
        <f t="shared" si="5"/>
        <v>587.5</v>
      </c>
      <c r="Q27" s="11">
        <f t="shared" si="6"/>
        <v>875.5</v>
      </c>
      <c r="R27" s="111">
        <f t="shared" si="7"/>
        <v>15</v>
      </c>
      <c r="S27" s="130">
        <v>3</v>
      </c>
      <c r="T27" s="112">
        <v>3</v>
      </c>
      <c r="U27" s="107">
        <f t="shared" si="8"/>
        <v>21</v>
      </c>
    </row>
    <row r="28" spans="1:21" ht="12.75">
      <c r="A28" s="12">
        <v>3</v>
      </c>
      <c r="B28" s="108">
        <f>HRÁČI!B5</f>
        <v>103</v>
      </c>
      <c r="C28" s="109" t="str">
        <f>HRÁČI!C5</f>
        <v>Bisák </v>
      </c>
      <c r="D28" s="110" t="str">
        <f>HRÁČI!D5</f>
        <v>Viliam</v>
      </c>
      <c r="E28" s="101">
        <v>204</v>
      </c>
      <c r="F28" s="102">
        <v>24</v>
      </c>
      <c r="G28" s="11">
        <f t="shared" si="0"/>
        <v>60</v>
      </c>
      <c r="H28" s="10">
        <f t="shared" si="1"/>
        <v>264</v>
      </c>
      <c r="I28" s="29">
        <v>5</v>
      </c>
      <c r="J28" s="101">
        <v>143</v>
      </c>
      <c r="K28" s="102">
        <v>40</v>
      </c>
      <c r="L28" s="11">
        <f t="shared" si="2"/>
        <v>100</v>
      </c>
      <c r="M28" s="10">
        <f t="shared" si="3"/>
        <v>243</v>
      </c>
      <c r="N28" s="29">
        <v>6</v>
      </c>
      <c r="O28" s="22">
        <f t="shared" si="4"/>
        <v>347</v>
      </c>
      <c r="P28" s="101">
        <f t="shared" si="5"/>
        <v>160</v>
      </c>
      <c r="Q28" s="11">
        <f t="shared" si="6"/>
        <v>507</v>
      </c>
      <c r="R28" s="111">
        <f t="shared" si="7"/>
        <v>11</v>
      </c>
      <c r="S28" s="130">
        <v>1</v>
      </c>
      <c r="T28" s="112">
        <v>1</v>
      </c>
      <c r="U28" s="107">
        <f t="shared" si="8"/>
        <v>13</v>
      </c>
    </row>
    <row r="29" spans="1:21" ht="12.75">
      <c r="A29" s="12">
        <v>10</v>
      </c>
      <c r="B29" s="108">
        <f>HRÁČI!B4</f>
        <v>102</v>
      </c>
      <c r="C29" s="109" t="str">
        <f>HRÁČI!C4</f>
        <v>Andraščíková  </v>
      </c>
      <c r="D29" s="110" t="str">
        <f>HRÁČI!D4</f>
        <v>Katarína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9</v>
      </c>
      <c r="B30" s="108">
        <f>HRÁČI!B3</f>
        <v>101</v>
      </c>
      <c r="C30" s="109" t="str">
        <f>HRÁČI!C3</f>
        <v>Andraščík</v>
      </c>
      <c r="D30" s="110" t="str">
        <f>HRÁČI!D3</f>
        <v>Michal</v>
      </c>
      <c r="E30" s="101">
        <v>0</v>
      </c>
      <c r="F30" s="102">
        <v>0</v>
      </c>
      <c r="G30" s="11">
        <f t="shared" si="0"/>
        <v>0</v>
      </c>
      <c r="H30" s="10">
        <f t="shared" si="1"/>
        <v>0</v>
      </c>
      <c r="I30" s="29"/>
      <c r="J30" s="101">
        <v>0</v>
      </c>
      <c r="K30" s="102">
        <v>0</v>
      </c>
      <c r="L30" s="11">
        <f t="shared" si="2"/>
        <v>0</v>
      </c>
      <c r="M30" s="10">
        <f t="shared" si="3"/>
        <v>0</v>
      </c>
      <c r="N30" s="29"/>
      <c r="O30" s="22">
        <f t="shared" si="4"/>
        <v>0</v>
      </c>
      <c r="P30" s="101">
        <f t="shared" si="5"/>
        <v>0</v>
      </c>
      <c r="Q30" s="11">
        <f t="shared" si="6"/>
        <v>0</v>
      </c>
      <c r="R30" s="111">
        <f t="shared" si="7"/>
        <v>0</v>
      </c>
      <c r="S30" s="130"/>
      <c r="T30" s="112"/>
      <c r="U30" s="107">
        <f t="shared" si="8"/>
        <v>0</v>
      </c>
    </row>
    <row r="31" spans="1:21" ht="12.75">
      <c r="A31" s="1"/>
      <c r="E31" s="9">
        <f>SUM(E6:E30)</f>
        <v>0</v>
      </c>
      <c r="F31" s="9"/>
      <c r="G31" s="9">
        <f>SUM(G6:G30)</f>
        <v>1032.5</v>
      </c>
      <c r="H31" s="9"/>
      <c r="I31" s="9"/>
      <c r="J31" s="9">
        <f>SUM(J6:J30)</f>
        <v>0</v>
      </c>
      <c r="K31" s="9"/>
      <c r="L31" s="9">
        <f>SUM(L6:L30)</f>
        <v>660</v>
      </c>
      <c r="M31" s="9"/>
      <c r="N31" s="9"/>
      <c r="O31" s="9">
        <f>SUM(O6:O30)</f>
        <v>0</v>
      </c>
      <c r="P31" s="9">
        <f>SUM(P6:P30)</f>
        <v>1692.5</v>
      </c>
      <c r="Q31" s="9"/>
      <c r="R31" s="9">
        <f>SUM(R6:R30)</f>
        <v>72</v>
      </c>
      <c r="S31" s="9"/>
      <c r="T31" s="9"/>
      <c r="U31" s="9">
        <f>SUM(U6:U30)</f>
        <v>84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139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219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220</v>
      </c>
      <c r="C35" s="53"/>
      <c r="D35" s="53"/>
      <c r="E35" s="53"/>
      <c r="F35" s="53"/>
      <c r="H35" s="54">
        <v>80</v>
      </c>
      <c r="I35" s="186" t="s">
        <v>147</v>
      </c>
      <c r="J35" s="186"/>
      <c r="K35" s="191" t="s">
        <v>184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/>
      <c r="C36" s="57"/>
      <c r="D36" s="57"/>
      <c r="E36" s="57"/>
      <c r="F36" s="57"/>
      <c r="H36" s="55">
        <v>60</v>
      </c>
      <c r="I36" s="190" t="s">
        <v>33</v>
      </c>
      <c r="J36" s="190"/>
      <c r="K36" s="193" t="s">
        <v>217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>
        <v>60</v>
      </c>
      <c r="I37" s="186" t="s">
        <v>33</v>
      </c>
      <c r="J37" s="186"/>
      <c r="K37" s="191" t="s">
        <v>217</v>
      </c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140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221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222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/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1" ht="12.75">
      <c r="A46" s="1"/>
      <c r="B46" s="2"/>
      <c r="P46" s="1"/>
      <c r="Q46" s="1"/>
      <c r="R46" s="1"/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4"/>
  <dimension ref="A1:X31"/>
  <sheetViews>
    <sheetView showGridLines="0" zoomScale="90" zoomScaleNormal="9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223</v>
      </c>
      <c r="D4" s="28" t="s">
        <v>42</v>
      </c>
      <c r="E4" s="194" t="s">
        <v>162</v>
      </c>
      <c r="F4" s="195"/>
      <c r="G4" s="195"/>
      <c r="H4" s="195"/>
      <c r="I4" s="195"/>
      <c r="J4" s="194" t="s">
        <v>163</v>
      </c>
      <c r="K4" s="195"/>
      <c r="L4" s="195"/>
      <c r="M4" s="195"/>
      <c r="N4" s="195"/>
      <c r="O4" s="203" t="s">
        <v>67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HRÁČI!B6</f>
        <v>104</v>
      </c>
      <c r="C6" s="99" t="str">
        <f>HRÁČI!C6</f>
        <v>Dobiaš</v>
      </c>
      <c r="D6" s="100" t="str">
        <f>HRÁČI!D6</f>
        <v>Martin</v>
      </c>
      <c r="E6" s="101">
        <v>98</v>
      </c>
      <c r="F6" s="102">
        <v>143</v>
      </c>
      <c r="G6" s="103">
        <f aca="true" t="shared" si="0" ref="G6:G13">F6*2.5</f>
        <v>357.5</v>
      </c>
      <c r="H6" s="14">
        <f aca="true" t="shared" si="1" ref="H6:H13">E6+G6</f>
        <v>455.5</v>
      </c>
      <c r="I6" s="29">
        <v>7</v>
      </c>
      <c r="J6" s="101">
        <v>190</v>
      </c>
      <c r="K6" s="102">
        <v>92</v>
      </c>
      <c r="L6" s="11">
        <f aca="true" t="shared" si="2" ref="L6:L13">K6*2.5</f>
        <v>230</v>
      </c>
      <c r="M6" s="14">
        <f aca="true" t="shared" si="3" ref="M6:M13">J6+L6</f>
        <v>420</v>
      </c>
      <c r="N6" s="29">
        <v>8</v>
      </c>
      <c r="O6" s="21">
        <f aca="true" t="shared" si="4" ref="O6:O13">E6+J6</f>
        <v>288</v>
      </c>
      <c r="P6" s="104">
        <f aca="true" t="shared" si="5" ref="P6:P13">G6+L6</f>
        <v>587.5</v>
      </c>
      <c r="Q6" s="103">
        <f aca="true" t="shared" si="6" ref="Q6:Q13">H6+M6</f>
        <v>875.5</v>
      </c>
      <c r="R6" s="105">
        <f aca="true" t="shared" si="7" ref="R6:R13">I6+N6</f>
        <v>15</v>
      </c>
      <c r="S6" s="129">
        <v>3</v>
      </c>
      <c r="T6" s="106">
        <v>3</v>
      </c>
      <c r="U6" s="107">
        <f aca="true" t="shared" si="8" ref="U6:U13">R6+S6+T6</f>
        <v>21</v>
      </c>
      <c r="X6" s="27"/>
    </row>
    <row r="7" spans="1:21" ht="12.75">
      <c r="A7" s="12">
        <v>2</v>
      </c>
      <c r="B7" s="108">
        <f>HRÁČI!B10</f>
        <v>108</v>
      </c>
      <c r="C7" s="109" t="str">
        <f>HRÁČI!C10</f>
        <v>Kazimír </v>
      </c>
      <c r="D7" s="110" t="str">
        <f>HRÁČI!D10</f>
        <v>Jozef</v>
      </c>
      <c r="E7" s="101">
        <v>326</v>
      </c>
      <c r="F7" s="102">
        <v>53</v>
      </c>
      <c r="G7" s="11">
        <f t="shared" si="0"/>
        <v>132.5</v>
      </c>
      <c r="H7" s="10">
        <f t="shared" si="1"/>
        <v>458.5</v>
      </c>
      <c r="I7" s="29">
        <v>8</v>
      </c>
      <c r="J7" s="101">
        <v>-131</v>
      </c>
      <c r="K7" s="102">
        <v>32</v>
      </c>
      <c r="L7" s="11">
        <f t="shared" si="2"/>
        <v>80</v>
      </c>
      <c r="M7" s="10">
        <f t="shared" si="3"/>
        <v>-51</v>
      </c>
      <c r="N7" s="29">
        <v>4</v>
      </c>
      <c r="O7" s="22">
        <f t="shared" si="4"/>
        <v>195</v>
      </c>
      <c r="P7" s="101">
        <f t="shared" si="5"/>
        <v>212.5</v>
      </c>
      <c r="Q7" s="11">
        <f t="shared" si="6"/>
        <v>407.5</v>
      </c>
      <c r="R7" s="111">
        <f t="shared" si="7"/>
        <v>12</v>
      </c>
      <c r="S7" s="130">
        <v>2</v>
      </c>
      <c r="T7" s="112">
        <v>2</v>
      </c>
      <c r="U7" s="107">
        <f t="shared" si="8"/>
        <v>16</v>
      </c>
    </row>
    <row r="8" spans="1:21" ht="12.75">
      <c r="A8" s="12">
        <v>3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204</v>
      </c>
      <c r="F8" s="102">
        <v>24</v>
      </c>
      <c r="G8" s="11">
        <f t="shared" si="0"/>
        <v>60</v>
      </c>
      <c r="H8" s="10">
        <f t="shared" si="1"/>
        <v>264</v>
      </c>
      <c r="I8" s="29">
        <v>5</v>
      </c>
      <c r="J8" s="101">
        <v>143</v>
      </c>
      <c r="K8" s="102">
        <v>40</v>
      </c>
      <c r="L8" s="11">
        <f t="shared" si="2"/>
        <v>100</v>
      </c>
      <c r="M8" s="10">
        <f t="shared" si="3"/>
        <v>243</v>
      </c>
      <c r="N8" s="29">
        <v>6</v>
      </c>
      <c r="O8" s="22">
        <f t="shared" si="4"/>
        <v>347</v>
      </c>
      <c r="P8" s="101">
        <f t="shared" si="5"/>
        <v>160</v>
      </c>
      <c r="Q8" s="11">
        <f t="shared" si="6"/>
        <v>507</v>
      </c>
      <c r="R8" s="111">
        <f t="shared" si="7"/>
        <v>11</v>
      </c>
      <c r="S8" s="130">
        <v>1</v>
      </c>
      <c r="T8" s="112">
        <v>1</v>
      </c>
      <c r="U8" s="107">
        <f t="shared" si="8"/>
        <v>13</v>
      </c>
    </row>
    <row r="9" spans="1:21" ht="12.75">
      <c r="A9" s="12">
        <v>4</v>
      </c>
      <c r="B9" s="108">
        <f>HRÁČI!B13</f>
        <v>111</v>
      </c>
      <c r="C9" s="109" t="str">
        <f>HRÁČI!C13</f>
        <v>Leskovský  </v>
      </c>
      <c r="D9" s="110" t="str">
        <f>HRÁČI!D13</f>
        <v>Roman</v>
      </c>
      <c r="E9" s="101">
        <v>-507</v>
      </c>
      <c r="F9" s="102">
        <v>128</v>
      </c>
      <c r="G9" s="11">
        <f t="shared" si="0"/>
        <v>320</v>
      </c>
      <c r="H9" s="10">
        <f t="shared" si="1"/>
        <v>-187</v>
      </c>
      <c r="I9" s="29">
        <v>2</v>
      </c>
      <c r="J9" s="101">
        <v>242.5</v>
      </c>
      <c r="K9" s="102">
        <v>68</v>
      </c>
      <c r="L9" s="11">
        <f t="shared" si="2"/>
        <v>170</v>
      </c>
      <c r="M9" s="10">
        <f t="shared" si="3"/>
        <v>412.5</v>
      </c>
      <c r="N9" s="29">
        <v>7</v>
      </c>
      <c r="O9" s="22">
        <f t="shared" si="4"/>
        <v>-264.5</v>
      </c>
      <c r="P9" s="101">
        <f t="shared" si="5"/>
        <v>490</v>
      </c>
      <c r="Q9" s="11">
        <f t="shared" si="6"/>
        <v>225.5</v>
      </c>
      <c r="R9" s="111">
        <f t="shared" si="7"/>
        <v>9</v>
      </c>
      <c r="S9" s="130"/>
      <c r="T9" s="112"/>
      <c r="U9" s="107">
        <f t="shared" si="8"/>
        <v>9</v>
      </c>
    </row>
    <row r="10" spans="1:21" ht="12.75">
      <c r="A10" s="12">
        <v>5</v>
      </c>
      <c r="B10" s="108">
        <f>HRÁČI!B9</f>
        <v>107</v>
      </c>
      <c r="C10" s="109" t="str">
        <f>HRÁČI!C9</f>
        <v>Vavríková</v>
      </c>
      <c r="D10" s="110" t="str">
        <f>HRÁČI!D9</f>
        <v>Lucia</v>
      </c>
      <c r="E10" s="101">
        <v>337.5</v>
      </c>
      <c r="F10" s="102">
        <v>0</v>
      </c>
      <c r="G10" s="11">
        <f t="shared" si="0"/>
        <v>0</v>
      </c>
      <c r="H10" s="10">
        <f t="shared" si="1"/>
        <v>337.5</v>
      </c>
      <c r="I10" s="29">
        <v>6</v>
      </c>
      <c r="J10" s="101">
        <v>-202</v>
      </c>
      <c r="K10" s="102">
        <v>20</v>
      </c>
      <c r="L10" s="11">
        <f t="shared" si="2"/>
        <v>50</v>
      </c>
      <c r="M10" s="10">
        <f t="shared" si="3"/>
        <v>-152</v>
      </c>
      <c r="N10" s="29">
        <v>1</v>
      </c>
      <c r="O10" s="22">
        <f t="shared" si="4"/>
        <v>135.5</v>
      </c>
      <c r="P10" s="101">
        <f t="shared" si="5"/>
        <v>50</v>
      </c>
      <c r="Q10" s="11">
        <f t="shared" si="6"/>
        <v>185.5</v>
      </c>
      <c r="R10" s="111">
        <f t="shared" si="7"/>
        <v>7</v>
      </c>
      <c r="S10" s="130"/>
      <c r="T10" s="112"/>
      <c r="U10" s="107">
        <f t="shared" si="8"/>
        <v>7</v>
      </c>
    </row>
    <row r="11" spans="1:21" ht="12.75">
      <c r="A11" s="12">
        <v>6</v>
      </c>
      <c r="B11" s="108">
        <f>HRÁČI!B19</f>
        <v>117</v>
      </c>
      <c r="C11" s="109" t="str">
        <f>HRÁČI!C19</f>
        <v>Vavrík  </v>
      </c>
      <c r="D11" s="110" t="str">
        <f>HRÁČI!D19</f>
        <v>Roman</v>
      </c>
      <c r="E11" s="101">
        <v>82</v>
      </c>
      <c r="F11" s="102">
        <v>32</v>
      </c>
      <c r="G11" s="11">
        <f t="shared" si="0"/>
        <v>80</v>
      </c>
      <c r="H11" s="10">
        <f t="shared" si="1"/>
        <v>162</v>
      </c>
      <c r="I11" s="29">
        <v>4</v>
      </c>
      <c r="J11" s="101">
        <v>-140</v>
      </c>
      <c r="K11" s="102">
        <v>0</v>
      </c>
      <c r="L11" s="11">
        <f t="shared" si="2"/>
        <v>0</v>
      </c>
      <c r="M11" s="10">
        <f t="shared" si="3"/>
        <v>-140</v>
      </c>
      <c r="N11" s="29">
        <v>2</v>
      </c>
      <c r="O11" s="22">
        <f t="shared" si="4"/>
        <v>-58</v>
      </c>
      <c r="P11" s="101">
        <f t="shared" si="5"/>
        <v>80</v>
      </c>
      <c r="Q11" s="11">
        <f t="shared" si="6"/>
        <v>22</v>
      </c>
      <c r="R11" s="111">
        <f t="shared" si="7"/>
        <v>6</v>
      </c>
      <c r="S11" s="130"/>
      <c r="T11" s="112"/>
      <c r="U11" s="107">
        <f t="shared" si="8"/>
        <v>6</v>
      </c>
    </row>
    <row r="12" spans="1:21" ht="12.75">
      <c r="A12" s="12">
        <v>7</v>
      </c>
      <c r="B12" s="108">
        <f>HRÁČI!B18</f>
        <v>116</v>
      </c>
      <c r="C12" s="109" t="str">
        <f>HRÁČI!C18</f>
        <v>Vavrík  </v>
      </c>
      <c r="D12" s="110" t="str">
        <f>HRÁČI!D18</f>
        <v>Ivan</v>
      </c>
      <c r="E12" s="101">
        <v>-34.5</v>
      </c>
      <c r="F12" s="102">
        <v>31</v>
      </c>
      <c r="G12" s="11">
        <f t="shared" si="0"/>
        <v>77.5</v>
      </c>
      <c r="H12" s="10">
        <f t="shared" si="1"/>
        <v>43</v>
      </c>
      <c r="I12" s="29">
        <v>3</v>
      </c>
      <c r="J12" s="101">
        <v>-91.5</v>
      </c>
      <c r="K12" s="102">
        <v>12</v>
      </c>
      <c r="L12" s="11">
        <f t="shared" si="2"/>
        <v>30</v>
      </c>
      <c r="M12" s="10">
        <f t="shared" si="3"/>
        <v>-61.5</v>
      </c>
      <c r="N12" s="29">
        <v>3</v>
      </c>
      <c r="O12" s="22">
        <f t="shared" si="4"/>
        <v>-126</v>
      </c>
      <c r="P12" s="101">
        <f t="shared" si="5"/>
        <v>107.5</v>
      </c>
      <c r="Q12" s="11">
        <f t="shared" si="6"/>
        <v>-18.5</v>
      </c>
      <c r="R12" s="111">
        <f t="shared" si="7"/>
        <v>6</v>
      </c>
      <c r="S12" s="130"/>
      <c r="T12" s="112"/>
      <c r="U12" s="107">
        <f t="shared" si="8"/>
        <v>6</v>
      </c>
    </row>
    <row r="13" spans="1:21" ht="12.75">
      <c r="A13" s="12">
        <v>8</v>
      </c>
      <c r="B13" s="108">
        <f>HRÁČI!B14</f>
        <v>112</v>
      </c>
      <c r="C13" s="109" t="str">
        <f>HRÁČI!C14</f>
        <v>Pecov</v>
      </c>
      <c r="D13" s="110" t="str">
        <f>HRÁČI!D14</f>
        <v>Ivan</v>
      </c>
      <c r="E13" s="101">
        <v>-506</v>
      </c>
      <c r="F13" s="102">
        <v>2</v>
      </c>
      <c r="G13" s="11">
        <f t="shared" si="0"/>
        <v>5</v>
      </c>
      <c r="H13" s="10">
        <f t="shared" si="1"/>
        <v>-501</v>
      </c>
      <c r="I13" s="29">
        <v>1</v>
      </c>
      <c r="J13" s="101">
        <v>-11</v>
      </c>
      <c r="K13" s="102">
        <v>0</v>
      </c>
      <c r="L13" s="11">
        <f t="shared" si="2"/>
        <v>0</v>
      </c>
      <c r="M13" s="10">
        <f t="shared" si="3"/>
        <v>-11</v>
      </c>
      <c r="N13" s="29">
        <v>5</v>
      </c>
      <c r="O13" s="22">
        <f t="shared" si="4"/>
        <v>-517</v>
      </c>
      <c r="P13" s="101">
        <f t="shared" si="5"/>
        <v>5</v>
      </c>
      <c r="Q13" s="11">
        <f t="shared" si="6"/>
        <v>-512</v>
      </c>
      <c r="R13" s="111">
        <f t="shared" si="7"/>
        <v>6</v>
      </c>
      <c r="S13" s="130"/>
      <c r="T13" s="112"/>
      <c r="U13" s="107">
        <f t="shared" si="8"/>
        <v>6</v>
      </c>
    </row>
    <row r="14" spans="1:21" ht="12.75">
      <c r="A14" s="1"/>
      <c r="E14" s="9">
        <f>SUM(E6:E13)</f>
        <v>0</v>
      </c>
      <c r="F14" s="9"/>
      <c r="G14" s="9">
        <f>SUM(G6:G13)</f>
        <v>1032.5</v>
      </c>
      <c r="H14" s="9"/>
      <c r="I14" s="9"/>
      <c r="J14" s="9">
        <f>SUM(J6:J13)</f>
        <v>0</v>
      </c>
      <c r="K14" s="9"/>
      <c r="L14" s="9">
        <f>SUM(L6:L13)</f>
        <v>660</v>
      </c>
      <c r="M14" s="9"/>
      <c r="N14" s="9"/>
      <c r="O14" s="9">
        <f>SUM(O6:O13)</f>
        <v>0</v>
      </c>
      <c r="P14" s="9">
        <f>SUM(P6:P13)</f>
        <v>1692.5</v>
      </c>
      <c r="Q14" s="9"/>
      <c r="R14" s="9">
        <f>SUM(R6:R13)</f>
        <v>72</v>
      </c>
      <c r="S14" s="9"/>
      <c r="T14" s="9"/>
      <c r="U14" s="9">
        <f>SUM(U6:U13)</f>
        <v>84</v>
      </c>
    </row>
    <row r="15" spans="1:21" ht="13.5" customHeight="1">
      <c r="A15" s="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S15" s="1"/>
      <c r="T15" s="1"/>
      <c r="U15" s="2"/>
    </row>
    <row r="16" spans="1:21" ht="13.5" customHeight="1">
      <c r="A16" s="58" t="s">
        <v>88</v>
      </c>
      <c r="B16" s="187" t="s">
        <v>139</v>
      </c>
      <c r="C16" s="206"/>
      <c r="D16" s="206"/>
      <c r="E16" s="206"/>
      <c r="F16" s="206"/>
      <c r="H16" s="205" t="s">
        <v>89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</row>
    <row r="17" spans="1:21" ht="13.5" customHeight="1">
      <c r="A17" s="59" t="s">
        <v>91</v>
      </c>
      <c r="B17" s="57" t="s">
        <v>219</v>
      </c>
      <c r="C17" s="57"/>
      <c r="D17" s="57"/>
      <c r="E17" s="57"/>
      <c r="F17" s="57"/>
      <c r="H17" s="56" t="s">
        <v>71</v>
      </c>
      <c r="I17" s="204" t="s">
        <v>119</v>
      </c>
      <c r="J17" s="204"/>
      <c r="K17" s="202" t="s">
        <v>90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ht="13.5" customHeight="1">
      <c r="A18" s="60" t="s">
        <v>92</v>
      </c>
      <c r="B18" s="53" t="s">
        <v>220</v>
      </c>
      <c r="C18" s="53"/>
      <c r="D18" s="53"/>
      <c r="E18" s="53"/>
      <c r="F18" s="53"/>
      <c r="H18" s="54">
        <v>80</v>
      </c>
      <c r="I18" s="186" t="s">
        <v>147</v>
      </c>
      <c r="J18" s="186"/>
      <c r="K18" s="191" t="s">
        <v>184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</row>
    <row r="19" spans="1:21" ht="13.5" customHeight="1">
      <c r="A19" s="59" t="s">
        <v>93</v>
      </c>
      <c r="B19" s="57"/>
      <c r="C19" s="57"/>
      <c r="D19" s="57"/>
      <c r="E19" s="57"/>
      <c r="F19" s="57"/>
      <c r="H19" s="55">
        <v>60</v>
      </c>
      <c r="I19" s="190" t="s">
        <v>33</v>
      </c>
      <c r="J19" s="190"/>
      <c r="K19" s="193" t="s">
        <v>217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</row>
    <row r="20" spans="1:21" ht="13.5" customHeight="1">
      <c r="A20" s="60" t="s">
        <v>94</v>
      </c>
      <c r="B20" s="53"/>
      <c r="C20" s="53"/>
      <c r="D20" s="53"/>
      <c r="E20" s="53"/>
      <c r="F20" s="53"/>
      <c r="H20" s="54">
        <v>60</v>
      </c>
      <c r="I20" s="186" t="s">
        <v>33</v>
      </c>
      <c r="J20" s="186"/>
      <c r="K20" s="191" t="s">
        <v>217</v>
      </c>
      <c r="L20" s="191"/>
      <c r="M20" s="191"/>
      <c r="N20" s="191"/>
      <c r="O20" s="191"/>
      <c r="P20" s="191"/>
      <c r="Q20" s="191"/>
      <c r="R20" s="191"/>
      <c r="S20" s="191"/>
      <c r="T20" s="191"/>
      <c r="U20" s="191"/>
    </row>
    <row r="21" spans="1:21" ht="13.5" customHeight="1">
      <c r="A21" s="2"/>
      <c r="H21" s="55"/>
      <c r="I21" s="190"/>
      <c r="J21" s="190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</row>
    <row r="22" spans="1:21" ht="13.5" customHeight="1">
      <c r="A22" s="58" t="s">
        <v>88</v>
      </c>
      <c r="B22" s="187" t="s">
        <v>140</v>
      </c>
      <c r="C22" s="187"/>
      <c r="D22" s="187"/>
      <c r="E22" s="187"/>
      <c r="F22" s="187"/>
      <c r="H22" s="54"/>
      <c r="I22" s="186"/>
      <c r="J22" s="186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1" ht="13.5" customHeight="1">
      <c r="A23" s="59" t="s">
        <v>91</v>
      </c>
      <c r="B23" s="57" t="s">
        <v>221</v>
      </c>
      <c r="C23" s="57"/>
      <c r="D23" s="57"/>
      <c r="E23" s="57"/>
      <c r="F23" s="57"/>
      <c r="H23" s="55"/>
      <c r="I23" s="190"/>
      <c r="J23" s="190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ht="13.5" customHeight="1">
      <c r="A24" s="60" t="s">
        <v>92</v>
      </c>
      <c r="B24" s="53" t="s">
        <v>222</v>
      </c>
      <c r="C24" s="53"/>
      <c r="D24" s="53"/>
      <c r="E24" s="53"/>
      <c r="F24" s="53"/>
      <c r="H24" s="54"/>
      <c r="I24" s="186"/>
      <c r="J24" s="186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</row>
    <row r="25" spans="1:21" ht="13.5" customHeight="1">
      <c r="A25" s="59" t="s">
        <v>93</v>
      </c>
      <c r="B25" s="57"/>
      <c r="C25" s="57"/>
      <c r="D25" s="57"/>
      <c r="E25" s="57"/>
      <c r="F25" s="57"/>
      <c r="H25" s="55"/>
      <c r="I25" s="190"/>
      <c r="J25" s="190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</row>
    <row r="26" spans="1:21" ht="13.5" customHeight="1">
      <c r="A26" s="60" t="s">
        <v>94</v>
      </c>
      <c r="B26" s="53"/>
      <c r="C26" s="53"/>
      <c r="D26" s="53"/>
      <c r="E26" s="53"/>
      <c r="F26" s="53"/>
      <c r="H26" s="54"/>
      <c r="I26" s="186"/>
      <c r="J26" s="186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</row>
    <row r="27" spans="1:21" ht="12.75">
      <c r="A27" s="1"/>
      <c r="B27" s="2"/>
      <c r="S27" s="1"/>
      <c r="T27" s="1"/>
      <c r="U27" s="1"/>
    </row>
    <row r="28" spans="1:21" ht="12.75">
      <c r="A28" s="1"/>
      <c r="B28" s="2"/>
      <c r="P28" s="1"/>
      <c r="Q28" s="1"/>
      <c r="R28" s="1"/>
      <c r="S28" s="1"/>
      <c r="T28" s="1"/>
      <c r="U28" s="1"/>
    </row>
    <row r="29" spans="1:21" ht="12.75">
      <c r="A29" s="1"/>
      <c r="B29" s="2"/>
      <c r="P29" s="1"/>
      <c r="Q29" s="1"/>
      <c r="R29" s="1"/>
      <c r="S29" s="1"/>
      <c r="T29" s="1"/>
      <c r="U29" s="1"/>
    </row>
    <row r="30" spans="1:21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mergeCells count="27">
    <mergeCell ref="I25:J25"/>
    <mergeCell ref="K25:U25"/>
    <mergeCell ref="K21:U21"/>
    <mergeCell ref="I22:J22"/>
    <mergeCell ref="K22:U22"/>
    <mergeCell ref="I23:J23"/>
    <mergeCell ref="K23:U23"/>
    <mergeCell ref="I26:J26"/>
    <mergeCell ref="K26:U26"/>
    <mergeCell ref="B22:F22"/>
    <mergeCell ref="I19:J19"/>
    <mergeCell ref="K19:U19"/>
    <mergeCell ref="I20:J20"/>
    <mergeCell ref="K20:U20"/>
    <mergeCell ref="I21:J21"/>
    <mergeCell ref="I24:J24"/>
    <mergeCell ref="K24:U24"/>
    <mergeCell ref="E2:U2"/>
    <mergeCell ref="I18:J18"/>
    <mergeCell ref="K18:U18"/>
    <mergeCell ref="E4:I4"/>
    <mergeCell ref="J4:N4"/>
    <mergeCell ref="O4:R4"/>
    <mergeCell ref="B16:F16"/>
    <mergeCell ref="H16:U16"/>
    <mergeCell ref="I17:J17"/>
    <mergeCell ref="K17:U17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/>
  <dimension ref="A1:X48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5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256</v>
      </c>
      <c r="D4" s="28" t="s">
        <v>42</v>
      </c>
      <c r="E4" s="194" t="s">
        <v>164</v>
      </c>
      <c r="F4" s="195"/>
      <c r="G4" s="195"/>
      <c r="H4" s="195"/>
      <c r="I4" s="195"/>
      <c r="J4" s="196" t="s">
        <v>165</v>
      </c>
      <c r="K4" s="197"/>
      <c r="L4" s="197"/>
      <c r="M4" s="197"/>
      <c r="N4" s="198"/>
      <c r="O4" s="203" t="s">
        <v>68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HRÁČI!B6</f>
        <v>104</v>
      </c>
      <c r="C6" s="99" t="str">
        <f>HRÁČI!C6</f>
        <v>Dobiaš</v>
      </c>
      <c r="D6" s="100" t="str">
        <f>HRÁČI!D6</f>
        <v>Martin</v>
      </c>
      <c r="E6" s="101">
        <v>-46</v>
      </c>
      <c r="F6" s="102">
        <v>88</v>
      </c>
      <c r="G6" s="103">
        <f aca="true" t="shared" si="0" ref="G6:G30">F6*2.5</f>
        <v>220</v>
      </c>
      <c r="H6" s="14">
        <f aca="true" t="shared" si="1" ref="H6:H30">E6+G6</f>
        <v>174</v>
      </c>
      <c r="I6" s="29">
        <v>8</v>
      </c>
      <c r="J6" s="101">
        <v>134</v>
      </c>
      <c r="K6" s="102">
        <v>80</v>
      </c>
      <c r="L6" s="11">
        <f aca="true" t="shared" si="2" ref="L6:L30">K6*2.5</f>
        <v>200</v>
      </c>
      <c r="M6" s="14">
        <f aca="true" t="shared" si="3" ref="M6:M30">J6+L6</f>
        <v>334</v>
      </c>
      <c r="N6" s="29">
        <v>9</v>
      </c>
      <c r="O6" s="21">
        <f aca="true" t="shared" si="4" ref="O6:O30">E6+J6</f>
        <v>88</v>
      </c>
      <c r="P6" s="104">
        <f aca="true" t="shared" si="5" ref="P6:P30">G6+L6</f>
        <v>420</v>
      </c>
      <c r="Q6" s="103">
        <f aca="true" t="shared" si="6" ref="Q6:Q30">H6+M6</f>
        <v>508</v>
      </c>
      <c r="R6" s="105">
        <f aca="true" t="shared" si="7" ref="R6:R30">I6+N6</f>
        <v>17</v>
      </c>
      <c r="S6" s="129">
        <v>3</v>
      </c>
      <c r="T6" s="106">
        <v>3</v>
      </c>
      <c r="U6" s="107">
        <f aca="true" t="shared" si="8" ref="U6:U30">R6+S6+T6</f>
        <v>23</v>
      </c>
      <c r="X6" s="27"/>
    </row>
    <row r="7" spans="1:21" ht="12.75">
      <c r="A7" s="12">
        <v>2</v>
      </c>
      <c r="B7" s="108">
        <f>HRÁČI!B9</f>
        <v>107</v>
      </c>
      <c r="C7" s="109" t="str">
        <f>HRÁČI!C9</f>
        <v>Vavríková</v>
      </c>
      <c r="D7" s="110" t="str">
        <f>HRÁČI!D9</f>
        <v>Lucia</v>
      </c>
      <c r="E7" s="101">
        <v>123.5</v>
      </c>
      <c r="F7" s="102">
        <v>30</v>
      </c>
      <c r="G7" s="11">
        <f t="shared" si="0"/>
        <v>75</v>
      </c>
      <c r="H7" s="10">
        <f t="shared" si="1"/>
        <v>198.5</v>
      </c>
      <c r="I7" s="29">
        <v>9</v>
      </c>
      <c r="J7" s="101">
        <v>161</v>
      </c>
      <c r="K7" s="102">
        <v>38</v>
      </c>
      <c r="L7" s="11">
        <f t="shared" si="2"/>
        <v>95</v>
      </c>
      <c r="M7" s="10">
        <f t="shared" si="3"/>
        <v>256</v>
      </c>
      <c r="N7" s="29">
        <v>8</v>
      </c>
      <c r="O7" s="22">
        <f t="shared" si="4"/>
        <v>284.5</v>
      </c>
      <c r="P7" s="101">
        <f t="shared" si="5"/>
        <v>170</v>
      </c>
      <c r="Q7" s="11">
        <f t="shared" si="6"/>
        <v>454.5</v>
      </c>
      <c r="R7" s="111">
        <f t="shared" si="7"/>
        <v>17</v>
      </c>
      <c r="S7" s="130">
        <v>2</v>
      </c>
      <c r="T7" s="112">
        <v>1</v>
      </c>
      <c r="U7" s="107">
        <f t="shared" si="8"/>
        <v>20</v>
      </c>
    </row>
    <row r="8" spans="1:21" ht="12.75">
      <c r="A8" s="12">
        <v>3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60.5</v>
      </c>
      <c r="F8" s="102">
        <v>74</v>
      </c>
      <c r="G8" s="11">
        <f t="shared" si="0"/>
        <v>185</v>
      </c>
      <c r="H8" s="10">
        <f t="shared" si="1"/>
        <v>245.5</v>
      </c>
      <c r="I8" s="29">
        <v>10</v>
      </c>
      <c r="J8" s="101">
        <v>-55</v>
      </c>
      <c r="K8" s="102">
        <v>94</v>
      </c>
      <c r="L8" s="11">
        <f t="shared" si="2"/>
        <v>235</v>
      </c>
      <c r="M8" s="10">
        <f t="shared" si="3"/>
        <v>180</v>
      </c>
      <c r="N8" s="29">
        <v>6</v>
      </c>
      <c r="O8" s="22">
        <f t="shared" si="4"/>
        <v>5.5</v>
      </c>
      <c r="P8" s="101">
        <f t="shared" si="5"/>
        <v>420</v>
      </c>
      <c r="Q8" s="11">
        <f t="shared" si="6"/>
        <v>425.5</v>
      </c>
      <c r="R8" s="111">
        <f t="shared" si="7"/>
        <v>16</v>
      </c>
      <c r="S8" s="130">
        <v>1</v>
      </c>
      <c r="T8" s="112">
        <v>2</v>
      </c>
      <c r="U8" s="107">
        <f t="shared" si="8"/>
        <v>19</v>
      </c>
    </row>
    <row r="9" spans="1:21" ht="12.75">
      <c r="A9" s="12">
        <v>4</v>
      </c>
      <c r="B9" s="108">
        <f>HRÁČI!B19</f>
        <v>117</v>
      </c>
      <c r="C9" s="109" t="str">
        <f>HRÁČI!C19</f>
        <v>Vavrík  </v>
      </c>
      <c r="D9" s="110" t="str">
        <f>HRÁČI!D19</f>
        <v>Roman</v>
      </c>
      <c r="E9" s="101">
        <v>19.5</v>
      </c>
      <c r="F9" s="102">
        <v>1</v>
      </c>
      <c r="G9" s="11">
        <f t="shared" si="0"/>
        <v>2.5</v>
      </c>
      <c r="H9" s="10">
        <f t="shared" si="1"/>
        <v>22</v>
      </c>
      <c r="I9" s="29">
        <v>4</v>
      </c>
      <c r="J9" s="101">
        <v>402</v>
      </c>
      <c r="K9" s="102">
        <v>0</v>
      </c>
      <c r="L9" s="11">
        <f t="shared" si="2"/>
        <v>0</v>
      </c>
      <c r="M9" s="10">
        <f t="shared" si="3"/>
        <v>402</v>
      </c>
      <c r="N9" s="29">
        <v>11</v>
      </c>
      <c r="O9" s="22">
        <f t="shared" si="4"/>
        <v>421.5</v>
      </c>
      <c r="P9" s="101">
        <f t="shared" si="5"/>
        <v>2.5</v>
      </c>
      <c r="Q9" s="11">
        <f t="shared" si="6"/>
        <v>424</v>
      </c>
      <c r="R9" s="111">
        <f t="shared" si="7"/>
        <v>15</v>
      </c>
      <c r="S9" s="130"/>
      <c r="T9" s="112"/>
      <c r="U9" s="107">
        <f t="shared" si="8"/>
        <v>15</v>
      </c>
    </row>
    <row r="10" spans="1:21" ht="12.75">
      <c r="A10" s="12">
        <v>5</v>
      </c>
      <c r="B10" s="108">
        <f>HRÁČI!B27</f>
        <v>125</v>
      </c>
      <c r="C10" s="109" t="str">
        <f>HRÁČI!C27</f>
        <v>Buch</v>
      </c>
      <c r="D10" s="110" t="str">
        <f>HRÁČI!D27</f>
        <v>Peter</v>
      </c>
      <c r="E10" s="101">
        <v>64</v>
      </c>
      <c r="F10" s="102">
        <v>98</v>
      </c>
      <c r="G10" s="11">
        <f t="shared" si="0"/>
        <v>245</v>
      </c>
      <c r="H10" s="10">
        <f t="shared" si="1"/>
        <v>309</v>
      </c>
      <c r="I10" s="29">
        <v>11</v>
      </c>
      <c r="J10" s="101">
        <v>-240</v>
      </c>
      <c r="K10" s="102">
        <v>20</v>
      </c>
      <c r="L10" s="11">
        <f t="shared" si="2"/>
        <v>50</v>
      </c>
      <c r="M10" s="10">
        <f t="shared" si="3"/>
        <v>-190</v>
      </c>
      <c r="N10" s="29">
        <v>2</v>
      </c>
      <c r="O10" s="22">
        <f t="shared" si="4"/>
        <v>-176</v>
      </c>
      <c r="P10" s="101">
        <f t="shared" si="5"/>
        <v>295</v>
      </c>
      <c r="Q10" s="11">
        <f t="shared" si="6"/>
        <v>119</v>
      </c>
      <c r="R10" s="111">
        <f t="shared" si="7"/>
        <v>13</v>
      </c>
      <c r="S10" s="130"/>
      <c r="T10" s="112"/>
      <c r="U10" s="107">
        <f t="shared" si="8"/>
        <v>13</v>
      </c>
    </row>
    <row r="11" spans="1:21" ht="12.75">
      <c r="A11" s="12">
        <v>6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>
        <v>-213</v>
      </c>
      <c r="F11" s="102">
        <v>28</v>
      </c>
      <c r="G11" s="11">
        <f t="shared" si="0"/>
        <v>70</v>
      </c>
      <c r="H11" s="10">
        <f t="shared" si="1"/>
        <v>-143</v>
      </c>
      <c r="I11" s="29">
        <v>1</v>
      </c>
      <c r="J11" s="101">
        <v>61.5</v>
      </c>
      <c r="K11" s="102">
        <v>112</v>
      </c>
      <c r="L11" s="11">
        <f t="shared" si="2"/>
        <v>280</v>
      </c>
      <c r="M11" s="10">
        <f t="shared" si="3"/>
        <v>341.5</v>
      </c>
      <c r="N11" s="29">
        <v>10</v>
      </c>
      <c r="O11" s="22">
        <f t="shared" si="4"/>
        <v>-151.5</v>
      </c>
      <c r="P11" s="101">
        <f t="shared" si="5"/>
        <v>350</v>
      </c>
      <c r="Q11" s="11">
        <f t="shared" si="6"/>
        <v>198.5</v>
      </c>
      <c r="R11" s="111">
        <f t="shared" si="7"/>
        <v>11</v>
      </c>
      <c r="S11" s="130"/>
      <c r="T11" s="112"/>
      <c r="U11" s="107">
        <f t="shared" si="8"/>
        <v>11</v>
      </c>
    </row>
    <row r="12" spans="1:21" ht="12.75">
      <c r="A12" s="12">
        <v>7</v>
      </c>
      <c r="B12" s="108">
        <f>HRÁČI!B10</f>
        <v>108</v>
      </c>
      <c r="C12" s="109" t="str">
        <f>HRÁČI!C10</f>
        <v>Kazimír </v>
      </c>
      <c r="D12" s="110" t="str">
        <f>HRÁČI!D10</f>
        <v>Jozef</v>
      </c>
      <c r="E12" s="101">
        <v>133</v>
      </c>
      <c r="F12" s="102">
        <v>14</v>
      </c>
      <c r="G12" s="11">
        <f t="shared" si="0"/>
        <v>35</v>
      </c>
      <c r="H12" s="10">
        <f t="shared" si="1"/>
        <v>168</v>
      </c>
      <c r="I12" s="29">
        <v>7</v>
      </c>
      <c r="J12" s="101">
        <v>-65.5</v>
      </c>
      <c r="K12" s="102">
        <v>52</v>
      </c>
      <c r="L12" s="11">
        <f t="shared" si="2"/>
        <v>130</v>
      </c>
      <c r="M12" s="10">
        <f t="shared" si="3"/>
        <v>64.5</v>
      </c>
      <c r="N12" s="29">
        <v>3</v>
      </c>
      <c r="O12" s="22">
        <f t="shared" si="4"/>
        <v>67.5</v>
      </c>
      <c r="P12" s="101">
        <f t="shared" si="5"/>
        <v>165</v>
      </c>
      <c r="Q12" s="11">
        <f t="shared" si="6"/>
        <v>232.5</v>
      </c>
      <c r="R12" s="111">
        <f t="shared" si="7"/>
        <v>10</v>
      </c>
      <c r="S12" s="130"/>
      <c r="T12" s="112"/>
      <c r="U12" s="107">
        <f t="shared" si="8"/>
        <v>10</v>
      </c>
    </row>
    <row r="13" spans="1:21" ht="12.75">
      <c r="A13" s="12">
        <v>8</v>
      </c>
      <c r="B13" s="108">
        <f>HRÁČI!B14</f>
        <v>112</v>
      </c>
      <c r="C13" s="109" t="str">
        <f>HRÁČI!C14</f>
        <v>Pecov</v>
      </c>
      <c r="D13" s="110" t="str">
        <f>HRÁČI!D14</f>
        <v>Ivan</v>
      </c>
      <c r="E13" s="101">
        <v>-94.5</v>
      </c>
      <c r="F13" s="102">
        <v>28</v>
      </c>
      <c r="G13" s="11">
        <f t="shared" si="0"/>
        <v>70</v>
      </c>
      <c r="H13" s="10">
        <f t="shared" si="1"/>
        <v>-24.5</v>
      </c>
      <c r="I13" s="29">
        <v>3</v>
      </c>
      <c r="J13" s="101">
        <v>90.5</v>
      </c>
      <c r="K13" s="102">
        <v>48</v>
      </c>
      <c r="L13" s="11">
        <f t="shared" si="2"/>
        <v>120</v>
      </c>
      <c r="M13" s="10">
        <f t="shared" si="3"/>
        <v>210.5</v>
      </c>
      <c r="N13" s="29">
        <v>7</v>
      </c>
      <c r="O13" s="22">
        <f t="shared" si="4"/>
        <v>-4</v>
      </c>
      <c r="P13" s="101">
        <f t="shared" si="5"/>
        <v>190</v>
      </c>
      <c r="Q13" s="11">
        <f t="shared" si="6"/>
        <v>186</v>
      </c>
      <c r="R13" s="111">
        <f t="shared" si="7"/>
        <v>10</v>
      </c>
      <c r="S13" s="130"/>
      <c r="T13" s="112"/>
      <c r="U13" s="107">
        <f t="shared" si="8"/>
        <v>10</v>
      </c>
    </row>
    <row r="14" spans="1:21" ht="12.75">
      <c r="A14" s="12">
        <v>9</v>
      </c>
      <c r="B14" s="108">
        <f>HRÁČI!B18</f>
        <v>116</v>
      </c>
      <c r="C14" s="109" t="str">
        <f>HRÁČI!C18</f>
        <v>Vavrík  </v>
      </c>
      <c r="D14" s="110" t="str">
        <f>HRÁČI!D18</f>
        <v>Ivan</v>
      </c>
      <c r="E14" s="101">
        <v>30.5</v>
      </c>
      <c r="F14" s="102">
        <v>21</v>
      </c>
      <c r="G14" s="11">
        <f t="shared" si="0"/>
        <v>52.5</v>
      </c>
      <c r="H14" s="10">
        <f t="shared" si="1"/>
        <v>83</v>
      </c>
      <c r="I14" s="29">
        <v>5</v>
      </c>
      <c r="J14" s="101">
        <v>100.5</v>
      </c>
      <c r="K14" s="102">
        <v>0</v>
      </c>
      <c r="L14" s="11">
        <f t="shared" si="2"/>
        <v>0</v>
      </c>
      <c r="M14" s="10">
        <f t="shared" si="3"/>
        <v>100.5</v>
      </c>
      <c r="N14" s="29">
        <v>5</v>
      </c>
      <c r="O14" s="22">
        <f t="shared" si="4"/>
        <v>131</v>
      </c>
      <c r="P14" s="101">
        <f t="shared" si="5"/>
        <v>52.5</v>
      </c>
      <c r="Q14" s="11">
        <f t="shared" si="6"/>
        <v>183.5</v>
      </c>
      <c r="R14" s="111">
        <f t="shared" si="7"/>
        <v>10</v>
      </c>
      <c r="S14" s="130"/>
      <c r="T14" s="112"/>
      <c r="U14" s="107">
        <f t="shared" si="8"/>
        <v>10</v>
      </c>
    </row>
    <row r="15" spans="1:21" ht="12.75">
      <c r="A15" s="12">
        <v>10</v>
      </c>
      <c r="B15" s="108">
        <f>HRÁČI!B21</f>
        <v>119</v>
      </c>
      <c r="C15" s="109" t="str">
        <f>HRÁČI!C21</f>
        <v>Rigo</v>
      </c>
      <c r="D15" s="110" t="str">
        <f>HRÁČI!D21</f>
        <v>Ľudovít</v>
      </c>
      <c r="E15" s="101">
        <v>75.5</v>
      </c>
      <c r="F15" s="102">
        <v>36</v>
      </c>
      <c r="G15" s="11">
        <f t="shared" si="0"/>
        <v>90</v>
      </c>
      <c r="H15" s="10">
        <f t="shared" si="1"/>
        <v>165.5</v>
      </c>
      <c r="I15" s="29">
        <v>6</v>
      </c>
      <c r="J15" s="101">
        <v>-437</v>
      </c>
      <c r="K15" s="102">
        <v>90</v>
      </c>
      <c r="L15" s="11">
        <f t="shared" si="2"/>
        <v>225</v>
      </c>
      <c r="M15" s="10">
        <f t="shared" si="3"/>
        <v>-212</v>
      </c>
      <c r="N15" s="29">
        <v>1</v>
      </c>
      <c r="O15" s="22">
        <f t="shared" si="4"/>
        <v>-361.5</v>
      </c>
      <c r="P15" s="101">
        <f t="shared" si="5"/>
        <v>315</v>
      </c>
      <c r="Q15" s="11">
        <f t="shared" si="6"/>
        <v>-46.5</v>
      </c>
      <c r="R15" s="111">
        <f t="shared" si="7"/>
        <v>7</v>
      </c>
      <c r="S15" s="130"/>
      <c r="T15" s="112"/>
      <c r="U15" s="107">
        <f t="shared" si="8"/>
        <v>7</v>
      </c>
    </row>
    <row r="16" spans="1:21" ht="12.75">
      <c r="A16" s="12">
        <v>11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>
        <v>-153</v>
      </c>
      <c r="F16" s="102">
        <v>32</v>
      </c>
      <c r="G16" s="11">
        <f t="shared" si="0"/>
        <v>80</v>
      </c>
      <c r="H16" s="10">
        <f t="shared" si="1"/>
        <v>-73</v>
      </c>
      <c r="I16" s="29">
        <v>2</v>
      </c>
      <c r="J16" s="101">
        <v>-152</v>
      </c>
      <c r="K16" s="102">
        <v>96</v>
      </c>
      <c r="L16" s="11">
        <f t="shared" si="2"/>
        <v>240</v>
      </c>
      <c r="M16" s="10">
        <f t="shared" si="3"/>
        <v>88</v>
      </c>
      <c r="N16" s="29">
        <v>4</v>
      </c>
      <c r="O16" s="22">
        <f t="shared" si="4"/>
        <v>-305</v>
      </c>
      <c r="P16" s="101">
        <f t="shared" si="5"/>
        <v>320</v>
      </c>
      <c r="Q16" s="11">
        <f t="shared" si="6"/>
        <v>15</v>
      </c>
      <c r="R16" s="111">
        <f t="shared" si="7"/>
        <v>6</v>
      </c>
      <c r="S16" s="130"/>
      <c r="T16" s="112"/>
      <c r="U16" s="107">
        <f t="shared" si="8"/>
        <v>6</v>
      </c>
    </row>
    <row r="17" spans="1:21" ht="12.75">
      <c r="A17" s="12">
        <v>12</v>
      </c>
      <c r="B17" s="108">
        <f>HRÁČI!B3</f>
        <v>101</v>
      </c>
      <c r="C17" s="109" t="str">
        <f>HRÁČI!C3</f>
        <v>Andraščík</v>
      </c>
      <c r="D17" s="110" t="str">
        <f>HRÁČI!D3</f>
        <v>Michal</v>
      </c>
      <c r="E17" s="101">
        <v>0</v>
      </c>
      <c r="F17" s="102">
        <v>0</v>
      </c>
      <c r="G17" s="11">
        <f t="shared" si="0"/>
        <v>0</v>
      </c>
      <c r="H17" s="10">
        <f t="shared" si="1"/>
        <v>0</v>
      </c>
      <c r="I17" s="29"/>
      <c r="J17" s="101">
        <v>0</v>
      </c>
      <c r="K17" s="102">
        <v>0</v>
      </c>
      <c r="L17" s="11">
        <f t="shared" si="2"/>
        <v>0</v>
      </c>
      <c r="M17" s="10">
        <f t="shared" si="3"/>
        <v>0</v>
      </c>
      <c r="N17" s="29"/>
      <c r="O17" s="22">
        <f t="shared" si="4"/>
        <v>0</v>
      </c>
      <c r="P17" s="101">
        <f t="shared" si="5"/>
        <v>0</v>
      </c>
      <c r="Q17" s="11">
        <f t="shared" si="6"/>
        <v>0</v>
      </c>
      <c r="R17" s="111">
        <f t="shared" si="7"/>
        <v>0</v>
      </c>
      <c r="S17" s="130"/>
      <c r="T17" s="112"/>
      <c r="U17" s="107">
        <f t="shared" si="8"/>
        <v>0</v>
      </c>
    </row>
    <row r="18" spans="1:21" ht="12.75">
      <c r="A18" s="12">
        <v>13</v>
      </c>
      <c r="B18" s="108">
        <f>HRÁČI!B4</f>
        <v>102</v>
      </c>
      <c r="C18" s="109" t="str">
        <f>HRÁČI!C4</f>
        <v>Andraščíková  </v>
      </c>
      <c r="D18" s="110" t="str">
        <f>HRÁČI!D4</f>
        <v>Katarína</v>
      </c>
      <c r="E18" s="101">
        <v>0</v>
      </c>
      <c r="F18" s="102">
        <v>0</v>
      </c>
      <c r="G18" s="11">
        <f t="shared" si="0"/>
        <v>0</v>
      </c>
      <c r="H18" s="10">
        <f t="shared" si="1"/>
        <v>0</v>
      </c>
      <c r="I18" s="29"/>
      <c r="J18" s="101">
        <v>0</v>
      </c>
      <c r="K18" s="102">
        <v>0</v>
      </c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14</v>
      </c>
      <c r="B19" s="108">
        <f>HRÁČI!B7</f>
        <v>105</v>
      </c>
      <c r="C19" s="109" t="str">
        <f>HRÁČI!C7</f>
        <v>Korčák</v>
      </c>
      <c r="D19" s="110" t="str">
        <f>HRÁČI!D7</f>
        <v>Dušan</v>
      </c>
      <c r="E19" s="101">
        <v>0</v>
      </c>
      <c r="F19" s="102">
        <v>0</v>
      </c>
      <c r="G19" s="11">
        <f t="shared" si="0"/>
        <v>0</v>
      </c>
      <c r="H19" s="10">
        <f t="shared" si="1"/>
        <v>0</v>
      </c>
      <c r="I19" s="29"/>
      <c r="J19" s="101">
        <v>0</v>
      </c>
      <c r="K19" s="102">
        <v>0</v>
      </c>
      <c r="L19" s="11">
        <f t="shared" si="2"/>
        <v>0</v>
      </c>
      <c r="M19" s="10">
        <f t="shared" si="3"/>
        <v>0</v>
      </c>
      <c r="N19" s="29"/>
      <c r="O19" s="22">
        <f t="shared" si="4"/>
        <v>0</v>
      </c>
      <c r="P19" s="101">
        <f t="shared" si="5"/>
        <v>0</v>
      </c>
      <c r="Q19" s="11">
        <f t="shared" si="6"/>
        <v>0</v>
      </c>
      <c r="R19" s="111">
        <f t="shared" si="7"/>
        <v>0</v>
      </c>
      <c r="S19" s="130"/>
      <c r="T19" s="112"/>
      <c r="U19" s="107">
        <f t="shared" si="8"/>
        <v>0</v>
      </c>
    </row>
    <row r="20" spans="1:21" ht="12.75">
      <c r="A20" s="12">
        <v>15</v>
      </c>
      <c r="B20" s="108">
        <f>HRÁČI!B11</f>
        <v>109</v>
      </c>
      <c r="C20" s="109" t="str">
        <f>HRÁČI!C11</f>
        <v>Kolandra</v>
      </c>
      <c r="D20" s="110" t="str">
        <f>HRÁČI!D11</f>
        <v>Ivan</v>
      </c>
      <c r="E20" s="101">
        <v>0</v>
      </c>
      <c r="F20" s="102">
        <v>0</v>
      </c>
      <c r="G20" s="11">
        <f t="shared" si="0"/>
        <v>0</v>
      </c>
      <c r="H20" s="10">
        <f t="shared" si="1"/>
        <v>0</v>
      </c>
      <c r="I20" s="29"/>
      <c r="J20" s="101">
        <v>0</v>
      </c>
      <c r="K20" s="102">
        <v>0</v>
      </c>
      <c r="L20" s="11">
        <f t="shared" si="2"/>
        <v>0</v>
      </c>
      <c r="M20" s="10">
        <f t="shared" si="3"/>
        <v>0</v>
      </c>
      <c r="N20" s="29"/>
      <c r="O20" s="22">
        <f t="shared" si="4"/>
        <v>0</v>
      </c>
      <c r="P20" s="101">
        <f t="shared" si="5"/>
        <v>0</v>
      </c>
      <c r="Q20" s="11">
        <f t="shared" si="6"/>
        <v>0</v>
      </c>
      <c r="R20" s="111">
        <f t="shared" si="7"/>
        <v>0</v>
      </c>
      <c r="S20" s="130"/>
      <c r="T20" s="112"/>
      <c r="U20" s="107">
        <f t="shared" si="8"/>
        <v>0</v>
      </c>
    </row>
    <row r="21" spans="1:21" ht="12.75">
      <c r="A21" s="12">
        <v>16</v>
      </c>
      <c r="B21" s="108">
        <f>HRÁČI!B12</f>
        <v>110</v>
      </c>
      <c r="C21" s="109" t="str">
        <f>HRÁČI!C12</f>
        <v>Kováč  </v>
      </c>
      <c r="D21" s="110" t="str">
        <f>HRÁČI!D12</f>
        <v>Štefan</v>
      </c>
      <c r="E21" s="101">
        <v>0</v>
      </c>
      <c r="F21" s="102">
        <v>0</v>
      </c>
      <c r="G21" s="11">
        <f t="shared" si="0"/>
        <v>0</v>
      </c>
      <c r="H21" s="10">
        <f t="shared" si="1"/>
        <v>0</v>
      </c>
      <c r="I21" s="29"/>
      <c r="J21" s="101">
        <v>0</v>
      </c>
      <c r="K21" s="102">
        <v>0</v>
      </c>
      <c r="L21" s="11">
        <f t="shared" si="2"/>
        <v>0</v>
      </c>
      <c r="M21" s="10">
        <f t="shared" si="3"/>
        <v>0</v>
      </c>
      <c r="N21" s="29"/>
      <c r="O21" s="22">
        <f t="shared" si="4"/>
        <v>0</v>
      </c>
      <c r="P21" s="101">
        <f t="shared" si="5"/>
        <v>0</v>
      </c>
      <c r="Q21" s="11">
        <f t="shared" si="6"/>
        <v>0</v>
      </c>
      <c r="R21" s="111">
        <f t="shared" si="7"/>
        <v>0</v>
      </c>
      <c r="S21" s="130"/>
      <c r="T21" s="112"/>
      <c r="U21" s="107">
        <f t="shared" si="8"/>
        <v>0</v>
      </c>
    </row>
    <row r="22" spans="1:21" ht="12.75">
      <c r="A22" s="12">
        <v>17</v>
      </c>
      <c r="B22" s="108">
        <f>HRÁČI!B15</f>
        <v>113</v>
      </c>
      <c r="C22" s="109" t="str">
        <f>HRÁČI!C15</f>
        <v>Rotter</v>
      </c>
      <c r="D22" s="110" t="str">
        <f>HRÁČI!D15</f>
        <v>Martin</v>
      </c>
      <c r="E22" s="101">
        <v>0</v>
      </c>
      <c r="F22" s="102">
        <v>0</v>
      </c>
      <c r="G22" s="11">
        <f t="shared" si="0"/>
        <v>0</v>
      </c>
      <c r="H22" s="10">
        <f t="shared" si="1"/>
        <v>0</v>
      </c>
      <c r="I22" s="29"/>
      <c r="J22" s="101">
        <v>0</v>
      </c>
      <c r="K22" s="102">
        <v>0</v>
      </c>
      <c r="L22" s="11">
        <f t="shared" si="2"/>
        <v>0</v>
      </c>
      <c r="M22" s="10">
        <f t="shared" si="3"/>
        <v>0</v>
      </c>
      <c r="N22" s="29"/>
      <c r="O22" s="22">
        <f t="shared" si="4"/>
        <v>0</v>
      </c>
      <c r="P22" s="101">
        <f t="shared" si="5"/>
        <v>0</v>
      </c>
      <c r="Q22" s="11">
        <f t="shared" si="6"/>
        <v>0</v>
      </c>
      <c r="R22" s="111">
        <f t="shared" si="7"/>
        <v>0</v>
      </c>
      <c r="S22" s="130"/>
      <c r="T22" s="112"/>
      <c r="U22" s="107">
        <f t="shared" si="8"/>
        <v>0</v>
      </c>
    </row>
    <row r="23" spans="1:21" ht="12.75">
      <c r="A23" s="12">
        <v>18</v>
      </c>
      <c r="B23" s="108">
        <f>HRÁČI!B16</f>
        <v>114</v>
      </c>
      <c r="C23" s="109" t="str">
        <f>HRÁČI!C16</f>
        <v>Stadtrucker </v>
      </c>
      <c r="D23" s="110" t="str">
        <f>HRÁČI!D16</f>
        <v>Fedor</v>
      </c>
      <c r="E23" s="101">
        <v>0</v>
      </c>
      <c r="F23" s="102">
        <v>0</v>
      </c>
      <c r="G23" s="11">
        <f t="shared" si="0"/>
        <v>0</v>
      </c>
      <c r="H23" s="10">
        <f t="shared" si="1"/>
        <v>0</v>
      </c>
      <c r="I23" s="29"/>
      <c r="J23" s="101">
        <v>0</v>
      </c>
      <c r="K23" s="102">
        <v>0</v>
      </c>
      <c r="L23" s="11">
        <f t="shared" si="2"/>
        <v>0</v>
      </c>
      <c r="M23" s="10">
        <f t="shared" si="3"/>
        <v>0</v>
      </c>
      <c r="N23" s="29"/>
      <c r="O23" s="22">
        <f t="shared" si="4"/>
        <v>0</v>
      </c>
      <c r="P23" s="101">
        <f t="shared" si="5"/>
        <v>0</v>
      </c>
      <c r="Q23" s="11">
        <f t="shared" si="6"/>
        <v>0</v>
      </c>
      <c r="R23" s="111">
        <f t="shared" si="7"/>
        <v>0</v>
      </c>
      <c r="S23" s="130"/>
      <c r="T23" s="112"/>
      <c r="U23" s="107">
        <f t="shared" si="8"/>
        <v>0</v>
      </c>
    </row>
    <row r="24" spans="1:21" ht="12.75">
      <c r="A24" s="12">
        <v>19</v>
      </c>
      <c r="B24" s="108">
        <f>HRÁČI!B17</f>
        <v>115</v>
      </c>
      <c r="C24" s="109" t="str">
        <f>HRÁČI!C17</f>
        <v>Andraščíková  </v>
      </c>
      <c r="D24" s="110" t="str">
        <f>HRÁČI!D17</f>
        <v>Beáta</v>
      </c>
      <c r="E24" s="101">
        <v>0</v>
      </c>
      <c r="F24" s="102">
        <v>0</v>
      </c>
      <c r="G24" s="11">
        <f t="shared" si="0"/>
        <v>0</v>
      </c>
      <c r="H24" s="10">
        <f t="shared" si="1"/>
        <v>0</v>
      </c>
      <c r="I24" s="29"/>
      <c r="J24" s="101">
        <v>0</v>
      </c>
      <c r="K24" s="102">
        <v>0</v>
      </c>
      <c r="L24" s="11">
        <f t="shared" si="2"/>
        <v>0</v>
      </c>
      <c r="M24" s="10">
        <f t="shared" si="3"/>
        <v>0</v>
      </c>
      <c r="N24" s="29"/>
      <c r="O24" s="22">
        <f t="shared" si="4"/>
        <v>0</v>
      </c>
      <c r="P24" s="101">
        <f t="shared" si="5"/>
        <v>0</v>
      </c>
      <c r="Q24" s="11">
        <f t="shared" si="6"/>
        <v>0</v>
      </c>
      <c r="R24" s="111">
        <f t="shared" si="7"/>
        <v>0</v>
      </c>
      <c r="S24" s="130"/>
      <c r="T24" s="112"/>
      <c r="U24" s="107">
        <f t="shared" si="8"/>
        <v>0</v>
      </c>
    </row>
    <row r="25" spans="1:21" ht="12.75">
      <c r="A25" s="12">
        <v>20</v>
      </c>
      <c r="B25" s="108">
        <f>HRÁČI!B20</f>
        <v>118</v>
      </c>
      <c r="C25" s="109" t="str">
        <f>HRÁČI!C20</f>
        <v>Vlčko</v>
      </c>
      <c r="D25" s="110" t="str">
        <f>HRÁČI!D20</f>
        <v>Miroslav</v>
      </c>
      <c r="E25" s="101">
        <v>0</v>
      </c>
      <c r="F25" s="102">
        <v>0</v>
      </c>
      <c r="G25" s="11">
        <f t="shared" si="0"/>
        <v>0</v>
      </c>
      <c r="H25" s="10">
        <f t="shared" si="1"/>
        <v>0</v>
      </c>
      <c r="I25" s="29"/>
      <c r="J25" s="101">
        <v>0</v>
      </c>
      <c r="K25" s="102">
        <v>0</v>
      </c>
      <c r="L25" s="11">
        <f t="shared" si="2"/>
        <v>0</v>
      </c>
      <c r="M25" s="10">
        <f t="shared" si="3"/>
        <v>0</v>
      </c>
      <c r="N25" s="29"/>
      <c r="O25" s="22">
        <f t="shared" si="4"/>
        <v>0</v>
      </c>
      <c r="P25" s="101">
        <f t="shared" si="5"/>
        <v>0</v>
      </c>
      <c r="Q25" s="11">
        <f t="shared" si="6"/>
        <v>0</v>
      </c>
      <c r="R25" s="111">
        <f t="shared" si="7"/>
        <v>0</v>
      </c>
      <c r="S25" s="130"/>
      <c r="T25" s="112"/>
      <c r="U25" s="107">
        <f t="shared" si="8"/>
        <v>0</v>
      </c>
    </row>
    <row r="26" spans="1:21" ht="12.75">
      <c r="A26" s="12">
        <v>21</v>
      </c>
      <c r="B26" s="108">
        <f>HRÁČI!B22</f>
        <v>120</v>
      </c>
      <c r="C26" s="109" t="str">
        <f>HRÁČI!C22</f>
        <v>Učník</v>
      </c>
      <c r="D26" s="110" t="str">
        <f>HRÁČI!D22</f>
        <v>Stanislav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22</v>
      </c>
      <c r="B27" s="108">
        <f>HRÁČI!B23</f>
        <v>121</v>
      </c>
      <c r="C27" s="109" t="str">
        <f>HRÁČI!C23</f>
        <v>Dula</v>
      </c>
      <c r="D27" s="110" t="str">
        <f>HRÁČI!D23</f>
        <v>Igor</v>
      </c>
      <c r="E27" s="101">
        <v>0</v>
      </c>
      <c r="F27" s="102">
        <v>0</v>
      </c>
      <c r="G27" s="11">
        <f t="shared" si="0"/>
        <v>0</v>
      </c>
      <c r="H27" s="10">
        <f t="shared" si="1"/>
        <v>0</v>
      </c>
      <c r="I27" s="29"/>
      <c r="J27" s="101">
        <v>0</v>
      </c>
      <c r="K27" s="102">
        <v>0</v>
      </c>
      <c r="L27" s="11">
        <f t="shared" si="2"/>
        <v>0</v>
      </c>
      <c r="M27" s="10">
        <f t="shared" si="3"/>
        <v>0</v>
      </c>
      <c r="N27" s="29"/>
      <c r="O27" s="22">
        <f t="shared" si="4"/>
        <v>0</v>
      </c>
      <c r="P27" s="101">
        <f t="shared" si="5"/>
        <v>0</v>
      </c>
      <c r="Q27" s="11">
        <f t="shared" si="6"/>
        <v>0</v>
      </c>
      <c r="R27" s="111">
        <f t="shared" si="7"/>
        <v>0</v>
      </c>
      <c r="S27" s="130"/>
      <c r="T27" s="112"/>
      <c r="U27" s="107">
        <f t="shared" si="8"/>
        <v>0</v>
      </c>
    </row>
    <row r="28" spans="1:21" ht="12.75">
      <c r="A28" s="12">
        <v>23</v>
      </c>
      <c r="B28" s="108">
        <f>HRÁČI!B24</f>
        <v>122</v>
      </c>
      <c r="C28" s="109" t="str">
        <f>HRÁČI!C24</f>
        <v>Dohnány</v>
      </c>
      <c r="D28" s="110" t="str">
        <f>HRÁČI!D24</f>
        <v>Roman</v>
      </c>
      <c r="E28" s="101">
        <v>0</v>
      </c>
      <c r="F28" s="102">
        <v>0</v>
      </c>
      <c r="G28" s="11">
        <f t="shared" si="0"/>
        <v>0</v>
      </c>
      <c r="H28" s="10">
        <f t="shared" si="1"/>
        <v>0</v>
      </c>
      <c r="I28" s="29"/>
      <c r="J28" s="101">
        <v>0</v>
      </c>
      <c r="K28" s="102">
        <v>0</v>
      </c>
      <c r="L28" s="11">
        <f t="shared" si="2"/>
        <v>0</v>
      </c>
      <c r="M28" s="10">
        <f t="shared" si="3"/>
        <v>0</v>
      </c>
      <c r="N28" s="29"/>
      <c r="O28" s="22">
        <f t="shared" si="4"/>
        <v>0</v>
      </c>
      <c r="P28" s="101">
        <f t="shared" si="5"/>
        <v>0</v>
      </c>
      <c r="Q28" s="11">
        <f t="shared" si="6"/>
        <v>0</v>
      </c>
      <c r="R28" s="111">
        <f t="shared" si="7"/>
        <v>0</v>
      </c>
      <c r="S28" s="130"/>
      <c r="T28" s="112"/>
      <c r="U28" s="107">
        <f t="shared" si="8"/>
        <v>0</v>
      </c>
    </row>
    <row r="29" spans="1:21" ht="12.75">
      <c r="A29" s="12">
        <v>24</v>
      </c>
      <c r="B29" s="108">
        <f>HRÁČI!B25</f>
        <v>123</v>
      </c>
      <c r="C29" s="109" t="str">
        <f>HRÁČI!C25</f>
        <v>Danics</v>
      </c>
      <c r="D29" s="110" t="str">
        <f>HRÁČI!D25</f>
        <v>Erich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25</v>
      </c>
      <c r="B30" s="108">
        <f>HRÁČI!B26</f>
        <v>124</v>
      </c>
      <c r="C30" s="109" t="str">
        <f>HRÁČI!C26</f>
        <v>Žilavý</v>
      </c>
      <c r="D30" s="110" t="str">
        <f>HRÁČI!D26</f>
        <v>Michal</v>
      </c>
      <c r="E30" s="101">
        <v>0</v>
      </c>
      <c r="F30" s="102">
        <v>0</v>
      </c>
      <c r="G30" s="11">
        <f t="shared" si="0"/>
        <v>0</v>
      </c>
      <c r="H30" s="10">
        <f t="shared" si="1"/>
        <v>0</v>
      </c>
      <c r="I30" s="29"/>
      <c r="J30" s="101">
        <v>0</v>
      </c>
      <c r="K30" s="102">
        <v>0</v>
      </c>
      <c r="L30" s="11">
        <f t="shared" si="2"/>
        <v>0</v>
      </c>
      <c r="M30" s="10">
        <f t="shared" si="3"/>
        <v>0</v>
      </c>
      <c r="N30" s="29"/>
      <c r="O30" s="22">
        <f t="shared" si="4"/>
        <v>0</v>
      </c>
      <c r="P30" s="101">
        <f t="shared" si="5"/>
        <v>0</v>
      </c>
      <c r="Q30" s="11">
        <f t="shared" si="6"/>
        <v>0</v>
      </c>
      <c r="R30" s="111">
        <f t="shared" si="7"/>
        <v>0</v>
      </c>
      <c r="S30" s="130"/>
      <c r="T30" s="112"/>
      <c r="U30" s="107">
        <f t="shared" si="8"/>
        <v>0</v>
      </c>
    </row>
    <row r="31" spans="1:21" ht="12.75">
      <c r="A31" s="1"/>
      <c r="E31" s="9">
        <f>SUM(E6:E30)</f>
        <v>0</v>
      </c>
      <c r="F31" s="9"/>
      <c r="G31" s="9">
        <f>SUM(G6:G30)</f>
        <v>1125</v>
      </c>
      <c r="H31" s="9"/>
      <c r="I31" s="9"/>
      <c r="J31" s="9">
        <f>SUM(J6:J30)</f>
        <v>0</v>
      </c>
      <c r="K31" s="9"/>
      <c r="L31" s="9">
        <f>SUM(L6:L30)</f>
        <v>1575</v>
      </c>
      <c r="M31" s="9"/>
      <c r="N31" s="9"/>
      <c r="O31" s="9">
        <f>SUM(O6:O30)</f>
        <v>0</v>
      </c>
      <c r="P31" s="9">
        <f>SUM(P6:P30)</f>
        <v>2700</v>
      </c>
      <c r="Q31" s="9"/>
      <c r="R31" s="9">
        <f>SUM(R6:R30)</f>
        <v>132</v>
      </c>
      <c r="S31" s="9"/>
      <c r="T31" s="9"/>
      <c r="U31" s="9">
        <f>SUM(U6:U30)</f>
        <v>144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164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226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227</v>
      </c>
      <c r="C35" s="53"/>
      <c r="D35" s="53"/>
      <c r="E35" s="53"/>
      <c r="F35" s="53"/>
      <c r="H35" s="54">
        <v>60</v>
      </c>
      <c r="I35" s="186" t="s">
        <v>224</v>
      </c>
      <c r="J35" s="186"/>
      <c r="K35" s="191" t="s">
        <v>225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228</v>
      </c>
      <c r="C36" s="57"/>
      <c r="D36" s="57"/>
      <c r="E36" s="57"/>
      <c r="F36" s="57"/>
      <c r="H36" s="55">
        <v>64</v>
      </c>
      <c r="I36" s="190" t="s">
        <v>120</v>
      </c>
      <c r="J36" s="190"/>
      <c r="K36" s="193" t="s">
        <v>229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>
        <v>60</v>
      </c>
      <c r="I37" s="186" t="s">
        <v>231</v>
      </c>
      <c r="J37" s="186"/>
      <c r="K37" s="191" t="s">
        <v>225</v>
      </c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>
        <v>64</v>
      </c>
      <c r="I38" s="190" t="s">
        <v>147</v>
      </c>
      <c r="J38" s="190"/>
      <c r="K38" s="193" t="s">
        <v>229</v>
      </c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165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230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232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233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4:21" ht="12.75">
      <c r="D44" s="125"/>
      <c r="S44" s="1"/>
      <c r="T44" s="1"/>
      <c r="U44" s="1"/>
    </row>
    <row r="45" spans="1:2" ht="12.75">
      <c r="A45" s="1"/>
      <c r="B45" s="2"/>
    </row>
    <row r="46" spans="1:2" ht="12.75">
      <c r="A46" s="1"/>
      <c r="B46" s="2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5"/>
  <dimension ref="A1:X34"/>
  <sheetViews>
    <sheetView showGridLines="0" zoomScale="90" zoomScaleNormal="9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5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256</v>
      </c>
      <c r="D4" s="28" t="s">
        <v>42</v>
      </c>
      <c r="E4" s="194" t="s">
        <v>164</v>
      </c>
      <c r="F4" s="195"/>
      <c r="G4" s="195"/>
      <c r="H4" s="195"/>
      <c r="I4" s="195"/>
      <c r="J4" s="196" t="s">
        <v>165</v>
      </c>
      <c r="K4" s="197"/>
      <c r="L4" s="197"/>
      <c r="M4" s="197"/>
      <c r="N4" s="198"/>
      <c r="O4" s="203" t="s">
        <v>68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HRÁČI!B6</f>
        <v>104</v>
      </c>
      <c r="C6" s="99" t="str">
        <f>HRÁČI!C6</f>
        <v>Dobiaš</v>
      </c>
      <c r="D6" s="100" t="str">
        <f>HRÁČI!D6</f>
        <v>Martin</v>
      </c>
      <c r="E6" s="101">
        <v>-46</v>
      </c>
      <c r="F6" s="102">
        <v>88</v>
      </c>
      <c r="G6" s="103">
        <f aca="true" t="shared" si="0" ref="G6:G16">F6*2.5</f>
        <v>220</v>
      </c>
      <c r="H6" s="14">
        <f aca="true" t="shared" si="1" ref="H6:H16">E6+G6</f>
        <v>174</v>
      </c>
      <c r="I6" s="29">
        <v>8</v>
      </c>
      <c r="J6" s="101">
        <v>134</v>
      </c>
      <c r="K6" s="102">
        <v>80</v>
      </c>
      <c r="L6" s="11">
        <f aca="true" t="shared" si="2" ref="L6:L16">K6*2.5</f>
        <v>200</v>
      </c>
      <c r="M6" s="14">
        <f aca="true" t="shared" si="3" ref="M6:M16">J6+L6</f>
        <v>334</v>
      </c>
      <c r="N6" s="29">
        <v>9</v>
      </c>
      <c r="O6" s="21">
        <f aca="true" t="shared" si="4" ref="O6:O16">E6+J6</f>
        <v>88</v>
      </c>
      <c r="P6" s="104">
        <f aca="true" t="shared" si="5" ref="P6:P16">G6+L6</f>
        <v>420</v>
      </c>
      <c r="Q6" s="103">
        <f aca="true" t="shared" si="6" ref="Q6:Q16">H6+M6</f>
        <v>508</v>
      </c>
      <c r="R6" s="105">
        <f aca="true" t="shared" si="7" ref="R6:R16">I6+N6</f>
        <v>17</v>
      </c>
      <c r="S6" s="129">
        <v>3</v>
      </c>
      <c r="T6" s="106">
        <v>3</v>
      </c>
      <c r="U6" s="107">
        <f aca="true" t="shared" si="8" ref="U6:U16">R6+S6+T6</f>
        <v>23</v>
      </c>
      <c r="X6" s="27"/>
    </row>
    <row r="7" spans="1:21" ht="12.75">
      <c r="A7" s="12">
        <v>2</v>
      </c>
      <c r="B7" s="108">
        <f>HRÁČI!B9</f>
        <v>107</v>
      </c>
      <c r="C7" s="109" t="str">
        <f>HRÁČI!C9</f>
        <v>Vavríková</v>
      </c>
      <c r="D7" s="110" t="str">
        <f>HRÁČI!D9</f>
        <v>Lucia</v>
      </c>
      <c r="E7" s="101">
        <v>123.5</v>
      </c>
      <c r="F7" s="102">
        <v>30</v>
      </c>
      <c r="G7" s="11">
        <f t="shared" si="0"/>
        <v>75</v>
      </c>
      <c r="H7" s="10">
        <f t="shared" si="1"/>
        <v>198.5</v>
      </c>
      <c r="I7" s="29">
        <v>9</v>
      </c>
      <c r="J7" s="101">
        <v>161</v>
      </c>
      <c r="K7" s="102">
        <v>38</v>
      </c>
      <c r="L7" s="11">
        <f t="shared" si="2"/>
        <v>95</v>
      </c>
      <c r="M7" s="10">
        <f t="shared" si="3"/>
        <v>256</v>
      </c>
      <c r="N7" s="29">
        <v>8</v>
      </c>
      <c r="O7" s="22">
        <f t="shared" si="4"/>
        <v>284.5</v>
      </c>
      <c r="P7" s="101">
        <f t="shared" si="5"/>
        <v>170</v>
      </c>
      <c r="Q7" s="11">
        <f t="shared" si="6"/>
        <v>454.5</v>
      </c>
      <c r="R7" s="111">
        <f t="shared" si="7"/>
        <v>17</v>
      </c>
      <c r="S7" s="130">
        <v>2</v>
      </c>
      <c r="T7" s="112">
        <v>1</v>
      </c>
      <c r="U7" s="107">
        <f t="shared" si="8"/>
        <v>20</v>
      </c>
    </row>
    <row r="8" spans="1:21" ht="12.75">
      <c r="A8" s="12">
        <v>3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60.5</v>
      </c>
      <c r="F8" s="102">
        <v>74</v>
      </c>
      <c r="G8" s="11">
        <f t="shared" si="0"/>
        <v>185</v>
      </c>
      <c r="H8" s="10">
        <f t="shared" si="1"/>
        <v>245.5</v>
      </c>
      <c r="I8" s="29">
        <v>10</v>
      </c>
      <c r="J8" s="101">
        <v>-55</v>
      </c>
      <c r="K8" s="102">
        <v>94</v>
      </c>
      <c r="L8" s="11">
        <f t="shared" si="2"/>
        <v>235</v>
      </c>
      <c r="M8" s="10">
        <f t="shared" si="3"/>
        <v>180</v>
      </c>
      <c r="N8" s="29">
        <v>6</v>
      </c>
      <c r="O8" s="22">
        <f t="shared" si="4"/>
        <v>5.5</v>
      </c>
      <c r="P8" s="101">
        <f t="shared" si="5"/>
        <v>420</v>
      </c>
      <c r="Q8" s="11">
        <f t="shared" si="6"/>
        <v>425.5</v>
      </c>
      <c r="R8" s="111">
        <f t="shared" si="7"/>
        <v>16</v>
      </c>
      <c r="S8" s="130">
        <v>1</v>
      </c>
      <c r="T8" s="112">
        <v>2</v>
      </c>
      <c r="U8" s="107">
        <f t="shared" si="8"/>
        <v>19</v>
      </c>
    </row>
    <row r="9" spans="1:21" ht="12.75">
      <c r="A9" s="12">
        <v>4</v>
      </c>
      <c r="B9" s="108">
        <f>HRÁČI!B19</f>
        <v>117</v>
      </c>
      <c r="C9" s="109" t="str">
        <f>HRÁČI!C19</f>
        <v>Vavrík  </v>
      </c>
      <c r="D9" s="110" t="str">
        <f>HRÁČI!D19</f>
        <v>Roman</v>
      </c>
      <c r="E9" s="101">
        <v>19.5</v>
      </c>
      <c r="F9" s="102">
        <v>1</v>
      </c>
      <c r="G9" s="11">
        <f t="shared" si="0"/>
        <v>2.5</v>
      </c>
      <c r="H9" s="10">
        <f t="shared" si="1"/>
        <v>22</v>
      </c>
      <c r="I9" s="29">
        <v>4</v>
      </c>
      <c r="J9" s="101">
        <v>402</v>
      </c>
      <c r="K9" s="102">
        <v>0</v>
      </c>
      <c r="L9" s="11">
        <f t="shared" si="2"/>
        <v>0</v>
      </c>
      <c r="M9" s="10">
        <f t="shared" si="3"/>
        <v>402</v>
      </c>
      <c r="N9" s="29">
        <v>11</v>
      </c>
      <c r="O9" s="22">
        <f t="shared" si="4"/>
        <v>421.5</v>
      </c>
      <c r="P9" s="101">
        <f t="shared" si="5"/>
        <v>2.5</v>
      </c>
      <c r="Q9" s="11">
        <f t="shared" si="6"/>
        <v>424</v>
      </c>
      <c r="R9" s="111">
        <f t="shared" si="7"/>
        <v>15</v>
      </c>
      <c r="S9" s="130"/>
      <c r="T9" s="112"/>
      <c r="U9" s="107">
        <f t="shared" si="8"/>
        <v>15</v>
      </c>
    </row>
    <row r="10" spans="1:21" ht="12.75">
      <c r="A10" s="12">
        <v>5</v>
      </c>
      <c r="B10" s="108">
        <f>HRÁČI!B27</f>
        <v>125</v>
      </c>
      <c r="C10" s="109" t="str">
        <f>HRÁČI!C27</f>
        <v>Buch</v>
      </c>
      <c r="D10" s="110" t="str">
        <f>HRÁČI!D27</f>
        <v>Peter</v>
      </c>
      <c r="E10" s="101">
        <v>64</v>
      </c>
      <c r="F10" s="102">
        <v>98</v>
      </c>
      <c r="G10" s="11">
        <f t="shared" si="0"/>
        <v>245</v>
      </c>
      <c r="H10" s="10">
        <f t="shared" si="1"/>
        <v>309</v>
      </c>
      <c r="I10" s="29">
        <v>11</v>
      </c>
      <c r="J10" s="101">
        <v>-240</v>
      </c>
      <c r="K10" s="102">
        <v>20</v>
      </c>
      <c r="L10" s="11">
        <f t="shared" si="2"/>
        <v>50</v>
      </c>
      <c r="M10" s="10">
        <f t="shared" si="3"/>
        <v>-190</v>
      </c>
      <c r="N10" s="29">
        <v>2</v>
      </c>
      <c r="O10" s="22">
        <f t="shared" si="4"/>
        <v>-176</v>
      </c>
      <c r="P10" s="101">
        <f t="shared" si="5"/>
        <v>295</v>
      </c>
      <c r="Q10" s="11">
        <f t="shared" si="6"/>
        <v>119</v>
      </c>
      <c r="R10" s="111">
        <f t="shared" si="7"/>
        <v>13</v>
      </c>
      <c r="S10" s="130"/>
      <c r="T10" s="112"/>
      <c r="U10" s="107">
        <f t="shared" si="8"/>
        <v>13</v>
      </c>
    </row>
    <row r="11" spans="1:21" ht="12.75">
      <c r="A11" s="12">
        <v>6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>
        <v>-213</v>
      </c>
      <c r="F11" s="102">
        <v>28</v>
      </c>
      <c r="G11" s="11">
        <f t="shared" si="0"/>
        <v>70</v>
      </c>
      <c r="H11" s="10">
        <f t="shared" si="1"/>
        <v>-143</v>
      </c>
      <c r="I11" s="29">
        <v>1</v>
      </c>
      <c r="J11" s="101">
        <v>61.5</v>
      </c>
      <c r="K11" s="102">
        <v>112</v>
      </c>
      <c r="L11" s="11">
        <f t="shared" si="2"/>
        <v>280</v>
      </c>
      <c r="M11" s="10">
        <f t="shared" si="3"/>
        <v>341.5</v>
      </c>
      <c r="N11" s="29">
        <v>10</v>
      </c>
      <c r="O11" s="22">
        <f t="shared" si="4"/>
        <v>-151.5</v>
      </c>
      <c r="P11" s="101">
        <f t="shared" si="5"/>
        <v>350</v>
      </c>
      <c r="Q11" s="11">
        <f t="shared" si="6"/>
        <v>198.5</v>
      </c>
      <c r="R11" s="111">
        <f t="shared" si="7"/>
        <v>11</v>
      </c>
      <c r="S11" s="130"/>
      <c r="T11" s="112"/>
      <c r="U11" s="107">
        <f t="shared" si="8"/>
        <v>11</v>
      </c>
    </row>
    <row r="12" spans="1:21" ht="12.75">
      <c r="A12" s="12">
        <v>7</v>
      </c>
      <c r="B12" s="108">
        <f>HRÁČI!B10</f>
        <v>108</v>
      </c>
      <c r="C12" s="109" t="str">
        <f>HRÁČI!C10</f>
        <v>Kazimír </v>
      </c>
      <c r="D12" s="110" t="str">
        <f>HRÁČI!D10</f>
        <v>Jozef</v>
      </c>
      <c r="E12" s="101">
        <v>133</v>
      </c>
      <c r="F12" s="102">
        <v>14</v>
      </c>
      <c r="G12" s="11">
        <f t="shared" si="0"/>
        <v>35</v>
      </c>
      <c r="H12" s="10">
        <f t="shared" si="1"/>
        <v>168</v>
      </c>
      <c r="I12" s="29">
        <v>7</v>
      </c>
      <c r="J12" s="101">
        <v>-65.5</v>
      </c>
      <c r="K12" s="102">
        <v>52</v>
      </c>
      <c r="L12" s="11">
        <f t="shared" si="2"/>
        <v>130</v>
      </c>
      <c r="M12" s="10">
        <f t="shared" si="3"/>
        <v>64.5</v>
      </c>
      <c r="N12" s="29">
        <v>3</v>
      </c>
      <c r="O12" s="22">
        <f t="shared" si="4"/>
        <v>67.5</v>
      </c>
      <c r="P12" s="101">
        <f t="shared" si="5"/>
        <v>165</v>
      </c>
      <c r="Q12" s="11">
        <f t="shared" si="6"/>
        <v>232.5</v>
      </c>
      <c r="R12" s="111">
        <f t="shared" si="7"/>
        <v>10</v>
      </c>
      <c r="S12" s="130"/>
      <c r="T12" s="112"/>
      <c r="U12" s="107">
        <f t="shared" si="8"/>
        <v>10</v>
      </c>
    </row>
    <row r="13" spans="1:21" ht="12.75">
      <c r="A13" s="12">
        <v>8</v>
      </c>
      <c r="B13" s="108">
        <f>HRÁČI!B14</f>
        <v>112</v>
      </c>
      <c r="C13" s="109" t="str">
        <f>HRÁČI!C14</f>
        <v>Pecov</v>
      </c>
      <c r="D13" s="110" t="str">
        <f>HRÁČI!D14</f>
        <v>Ivan</v>
      </c>
      <c r="E13" s="101">
        <v>-94.5</v>
      </c>
      <c r="F13" s="102">
        <v>28</v>
      </c>
      <c r="G13" s="11">
        <f t="shared" si="0"/>
        <v>70</v>
      </c>
      <c r="H13" s="10">
        <f t="shared" si="1"/>
        <v>-24.5</v>
      </c>
      <c r="I13" s="29">
        <v>3</v>
      </c>
      <c r="J13" s="101">
        <v>90.5</v>
      </c>
      <c r="K13" s="102">
        <v>48</v>
      </c>
      <c r="L13" s="11">
        <f t="shared" si="2"/>
        <v>120</v>
      </c>
      <c r="M13" s="10">
        <f t="shared" si="3"/>
        <v>210.5</v>
      </c>
      <c r="N13" s="29">
        <v>7</v>
      </c>
      <c r="O13" s="22">
        <f t="shared" si="4"/>
        <v>-4</v>
      </c>
      <c r="P13" s="101">
        <f t="shared" si="5"/>
        <v>190</v>
      </c>
      <c r="Q13" s="11">
        <f t="shared" si="6"/>
        <v>186</v>
      </c>
      <c r="R13" s="111">
        <f t="shared" si="7"/>
        <v>10</v>
      </c>
      <c r="S13" s="130"/>
      <c r="T13" s="112"/>
      <c r="U13" s="107">
        <f t="shared" si="8"/>
        <v>10</v>
      </c>
    </row>
    <row r="14" spans="1:21" ht="12.75">
      <c r="A14" s="12">
        <v>9</v>
      </c>
      <c r="B14" s="108">
        <f>HRÁČI!B18</f>
        <v>116</v>
      </c>
      <c r="C14" s="109" t="str">
        <f>HRÁČI!C18</f>
        <v>Vavrík  </v>
      </c>
      <c r="D14" s="110" t="str">
        <f>HRÁČI!D18</f>
        <v>Ivan</v>
      </c>
      <c r="E14" s="101">
        <v>30.5</v>
      </c>
      <c r="F14" s="102">
        <v>21</v>
      </c>
      <c r="G14" s="11">
        <f t="shared" si="0"/>
        <v>52.5</v>
      </c>
      <c r="H14" s="10">
        <f t="shared" si="1"/>
        <v>83</v>
      </c>
      <c r="I14" s="29">
        <v>5</v>
      </c>
      <c r="J14" s="101">
        <v>100.5</v>
      </c>
      <c r="K14" s="102">
        <v>0</v>
      </c>
      <c r="L14" s="11">
        <f t="shared" si="2"/>
        <v>0</v>
      </c>
      <c r="M14" s="10">
        <f t="shared" si="3"/>
        <v>100.5</v>
      </c>
      <c r="N14" s="29">
        <v>5</v>
      </c>
      <c r="O14" s="22">
        <f t="shared" si="4"/>
        <v>131</v>
      </c>
      <c r="P14" s="101">
        <f t="shared" si="5"/>
        <v>52.5</v>
      </c>
      <c r="Q14" s="11">
        <f t="shared" si="6"/>
        <v>183.5</v>
      </c>
      <c r="R14" s="111">
        <f t="shared" si="7"/>
        <v>10</v>
      </c>
      <c r="S14" s="130"/>
      <c r="T14" s="112"/>
      <c r="U14" s="107">
        <f t="shared" si="8"/>
        <v>10</v>
      </c>
    </row>
    <row r="15" spans="1:21" ht="12.75">
      <c r="A15" s="12">
        <v>10</v>
      </c>
      <c r="B15" s="108">
        <f>HRÁČI!B21</f>
        <v>119</v>
      </c>
      <c r="C15" s="109" t="str">
        <f>HRÁČI!C21</f>
        <v>Rigo</v>
      </c>
      <c r="D15" s="110" t="str">
        <f>HRÁČI!D21</f>
        <v>Ľudovít</v>
      </c>
      <c r="E15" s="101">
        <v>75.5</v>
      </c>
      <c r="F15" s="102">
        <v>36</v>
      </c>
      <c r="G15" s="11">
        <f t="shared" si="0"/>
        <v>90</v>
      </c>
      <c r="H15" s="10">
        <f t="shared" si="1"/>
        <v>165.5</v>
      </c>
      <c r="I15" s="29">
        <v>6</v>
      </c>
      <c r="J15" s="101">
        <v>-437</v>
      </c>
      <c r="K15" s="102">
        <v>90</v>
      </c>
      <c r="L15" s="11">
        <f t="shared" si="2"/>
        <v>225</v>
      </c>
      <c r="M15" s="10">
        <f t="shared" si="3"/>
        <v>-212</v>
      </c>
      <c r="N15" s="29">
        <v>1</v>
      </c>
      <c r="O15" s="22">
        <f t="shared" si="4"/>
        <v>-361.5</v>
      </c>
      <c r="P15" s="101">
        <f t="shared" si="5"/>
        <v>315</v>
      </c>
      <c r="Q15" s="11">
        <f t="shared" si="6"/>
        <v>-46.5</v>
      </c>
      <c r="R15" s="111">
        <f t="shared" si="7"/>
        <v>7</v>
      </c>
      <c r="S15" s="130"/>
      <c r="T15" s="112"/>
      <c r="U15" s="107">
        <f t="shared" si="8"/>
        <v>7</v>
      </c>
    </row>
    <row r="16" spans="1:21" ht="12.75">
      <c r="A16" s="12">
        <v>11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>
        <v>-153</v>
      </c>
      <c r="F16" s="102">
        <v>32</v>
      </c>
      <c r="G16" s="11">
        <f t="shared" si="0"/>
        <v>80</v>
      </c>
      <c r="H16" s="10">
        <f t="shared" si="1"/>
        <v>-73</v>
      </c>
      <c r="I16" s="29">
        <v>2</v>
      </c>
      <c r="J16" s="101">
        <v>-152</v>
      </c>
      <c r="K16" s="102">
        <v>96</v>
      </c>
      <c r="L16" s="11">
        <f t="shared" si="2"/>
        <v>240</v>
      </c>
      <c r="M16" s="10">
        <f t="shared" si="3"/>
        <v>88</v>
      </c>
      <c r="N16" s="29">
        <v>4</v>
      </c>
      <c r="O16" s="22">
        <f t="shared" si="4"/>
        <v>-305</v>
      </c>
      <c r="P16" s="101">
        <f t="shared" si="5"/>
        <v>320</v>
      </c>
      <c r="Q16" s="11">
        <f t="shared" si="6"/>
        <v>15</v>
      </c>
      <c r="R16" s="111">
        <f t="shared" si="7"/>
        <v>6</v>
      </c>
      <c r="S16" s="130"/>
      <c r="T16" s="112"/>
      <c r="U16" s="107">
        <f t="shared" si="8"/>
        <v>6</v>
      </c>
    </row>
    <row r="17" spans="1:21" ht="12.75">
      <c r="A17" s="1"/>
      <c r="E17" s="9">
        <f>SUM(E6:E16)</f>
        <v>0</v>
      </c>
      <c r="F17" s="9"/>
      <c r="G17" s="9">
        <f>SUM(G6:G16)</f>
        <v>1125</v>
      </c>
      <c r="H17" s="9"/>
      <c r="I17" s="9"/>
      <c r="J17" s="9">
        <f>SUM(J6:J16)</f>
        <v>0</v>
      </c>
      <c r="K17" s="9"/>
      <c r="L17" s="9">
        <f>SUM(L6:L16)</f>
        <v>1575</v>
      </c>
      <c r="M17" s="9"/>
      <c r="N17" s="9"/>
      <c r="O17" s="9">
        <f>SUM(O6:O16)</f>
        <v>0</v>
      </c>
      <c r="P17" s="9">
        <f>SUM(P6:P16)</f>
        <v>2700</v>
      </c>
      <c r="Q17" s="9"/>
      <c r="R17" s="9">
        <f>SUM(R6:R16)</f>
        <v>132</v>
      </c>
      <c r="S17" s="9"/>
      <c r="T17" s="9"/>
      <c r="U17" s="9">
        <f>SUM(U6:U16)</f>
        <v>144</v>
      </c>
    </row>
    <row r="18" spans="1:21" ht="13.5" customHeight="1">
      <c r="A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S18" s="1"/>
      <c r="T18" s="1"/>
      <c r="U18" s="2"/>
    </row>
    <row r="19" spans="1:21" ht="13.5" customHeight="1">
      <c r="A19" s="58" t="s">
        <v>88</v>
      </c>
      <c r="B19" s="187" t="s">
        <v>164</v>
      </c>
      <c r="C19" s="206"/>
      <c r="D19" s="206"/>
      <c r="E19" s="206"/>
      <c r="F19" s="206"/>
      <c r="H19" s="205" t="s">
        <v>89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</row>
    <row r="20" spans="1:21" ht="13.5" customHeight="1">
      <c r="A20" s="59" t="s">
        <v>91</v>
      </c>
      <c r="B20" s="57" t="s">
        <v>226</v>
      </c>
      <c r="C20" s="57"/>
      <c r="D20" s="57"/>
      <c r="E20" s="57"/>
      <c r="F20" s="57"/>
      <c r="H20" s="56" t="s">
        <v>71</v>
      </c>
      <c r="I20" s="204" t="s">
        <v>119</v>
      </c>
      <c r="J20" s="204"/>
      <c r="K20" s="202" t="s">
        <v>90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13.5" customHeight="1">
      <c r="A21" s="60" t="s">
        <v>92</v>
      </c>
      <c r="B21" s="53" t="s">
        <v>227</v>
      </c>
      <c r="C21" s="53"/>
      <c r="D21" s="53"/>
      <c r="E21" s="53"/>
      <c r="F21" s="53"/>
      <c r="H21" s="54">
        <v>60</v>
      </c>
      <c r="I21" s="186" t="s">
        <v>224</v>
      </c>
      <c r="J21" s="186"/>
      <c r="K21" s="191" t="s">
        <v>225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13.5" customHeight="1">
      <c r="A22" s="59" t="s">
        <v>93</v>
      </c>
      <c r="B22" s="57" t="s">
        <v>228</v>
      </c>
      <c r="C22" s="57"/>
      <c r="D22" s="57"/>
      <c r="E22" s="57"/>
      <c r="F22" s="57"/>
      <c r="H22" s="55">
        <v>64</v>
      </c>
      <c r="I22" s="190" t="s">
        <v>120</v>
      </c>
      <c r="J22" s="190"/>
      <c r="K22" s="193" t="s">
        <v>229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3.5" customHeight="1">
      <c r="A23" s="60" t="s">
        <v>94</v>
      </c>
      <c r="B23" s="53"/>
      <c r="C23" s="53"/>
      <c r="D23" s="53"/>
      <c r="E23" s="53"/>
      <c r="F23" s="53"/>
      <c r="H23" s="54">
        <v>60</v>
      </c>
      <c r="I23" s="186" t="s">
        <v>231</v>
      </c>
      <c r="J23" s="186"/>
      <c r="K23" s="191" t="s">
        <v>225</v>
      </c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ht="13.5" customHeight="1">
      <c r="A24" s="2"/>
      <c r="H24" s="55">
        <v>64</v>
      </c>
      <c r="I24" s="190" t="s">
        <v>147</v>
      </c>
      <c r="J24" s="190"/>
      <c r="K24" s="193" t="s">
        <v>229</v>
      </c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21" ht="13.5" customHeight="1">
      <c r="A25" s="58" t="s">
        <v>88</v>
      </c>
      <c r="B25" s="187" t="s">
        <v>165</v>
      </c>
      <c r="C25" s="187"/>
      <c r="D25" s="187"/>
      <c r="E25" s="187"/>
      <c r="F25" s="187"/>
      <c r="H25" s="54"/>
      <c r="I25" s="186"/>
      <c r="J25" s="186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13.5" customHeight="1">
      <c r="A26" s="59" t="s">
        <v>91</v>
      </c>
      <c r="B26" s="57" t="s">
        <v>230</v>
      </c>
      <c r="C26" s="57"/>
      <c r="D26" s="57"/>
      <c r="E26" s="57"/>
      <c r="F26" s="57"/>
      <c r="H26" s="55"/>
      <c r="I26" s="190"/>
      <c r="J26" s="190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1:21" ht="13.5" customHeight="1">
      <c r="A27" s="60" t="s">
        <v>92</v>
      </c>
      <c r="B27" s="53" t="s">
        <v>232</v>
      </c>
      <c r="C27" s="53"/>
      <c r="D27" s="53"/>
      <c r="E27" s="53"/>
      <c r="F27" s="53"/>
      <c r="H27" s="54"/>
      <c r="I27" s="186"/>
      <c r="J27" s="186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:21" ht="13.5" customHeight="1">
      <c r="A28" s="59" t="s">
        <v>93</v>
      </c>
      <c r="B28" s="57" t="s">
        <v>233</v>
      </c>
      <c r="C28" s="57"/>
      <c r="D28" s="57"/>
      <c r="E28" s="57"/>
      <c r="F28" s="57"/>
      <c r="H28" s="55"/>
      <c r="I28" s="190"/>
      <c r="J28" s="190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1:21" ht="13.5" customHeight="1">
      <c r="A29" s="60" t="s">
        <v>94</v>
      </c>
      <c r="B29" s="53"/>
      <c r="C29" s="53"/>
      <c r="D29" s="53"/>
      <c r="E29" s="53"/>
      <c r="F29" s="53"/>
      <c r="H29" s="54"/>
      <c r="I29" s="186"/>
      <c r="J29" s="186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</row>
    <row r="30" spans="4:21" ht="12.75">
      <c r="D30" s="125"/>
      <c r="S30" s="1"/>
      <c r="T30" s="1"/>
      <c r="U30" s="1"/>
    </row>
    <row r="31" spans="1:2" ht="12.75">
      <c r="A31" s="1"/>
      <c r="B31" s="2"/>
    </row>
    <row r="32" spans="1:2" ht="12.75">
      <c r="A32" s="1"/>
      <c r="B32" s="2"/>
    </row>
    <row r="33" spans="1:21" ht="12.7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27">
    <mergeCell ref="I28:J28"/>
    <mergeCell ref="K28:U28"/>
    <mergeCell ref="K24:U24"/>
    <mergeCell ref="I25:J25"/>
    <mergeCell ref="K25:U25"/>
    <mergeCell ref="I26:J26"/>
    <mergeCell ref="K26:U26"/>
    <mergeCell ref="I29:J29"/>
    <mergeCell ref="K29:U29"/>
    <mergeCell ref="B25:F25"/>
    <mergeCell ref="I22:J22"/>
    <mergeCell ref="K22:U22"/>
    <mergeCell ref="I23:J23"/>
    <mergeCell ref="K23:U23"/>
    <mergeCell ref="I24:J24"/>
    <mergeCell ref="I27:J27"/>
    <mergeCell ref="K27:U27"/>
    <mergeCell ref="E2:U2"/>
    <mergeCell ref="I21:J21"/>
    <mergeCell ref="K21:U21"/>
    <mergeCell ref="E4:I4"/>
    <mergeCell ref="J4:N4"/>
    <mergeCell ref="O4:R4"/>
    <mergeCell ref="B19:F19"/>
    <mergeCell ref="H19:U19"/>
    <mergeCell ref="I20:J20"/>
    <mergeCell ref="K20:U2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A1:X50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257</v>
      </c>
      <c r="D4" s="28" t="s">
        <v>42</v>
      </c>
      <c r="E4" s="194" t="s">
        <v>166</v>
      </c>
      <c r="F4" s="195"/>
      <c r="G4" s="195"/>
      <c r="H4" s="195"/>
      <c r="I4" s="195"/>
      <c r="J4" s="196" t="s">
        <v>167</v>
      </c>
      <c r="K4" s="197"/>
      <c r="L4" s="197"/>
      <c r="M4" s="197"/>
      <c r="N4" s="198"/>
      <c r="O4" s="203" t="s">
        <v>69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15</v>
      </c>
      <c r="B6" s="98">
        <f>HRÁČI!B3</f>
        <v>101</v>
      </c>
      <c r="C6" s="99" t="str">
        <f>HRÁČI!C3</f>
        <v>Andraščík</v>
      </c>
      <c r="D6" s="100" t="str">
        <f>HRÁČI!D3</f>
        <v>Michal</v>
      </c>
      <c r="E6" s="101"/>
      <c r="F6" s="102"/>
      <c r="G6" s="103">
        <f aca="true" t="shared" si="0" ref="G6:G30">F6*2.5</f>
        <v>0</v>
      </c>
      <c r="H6" s="14">
        <f aca="true" t="shared" si="1" ref="H6:H30">E6+G6</f>
        <v>0</v>
      </c>
      <c r="I6" s="29"/>
      <c r="J6" s="101"/>
      <c r="K6" s="102"/>
      <c r="L6" s="11">
        <f aca="true" t="shared" si="2" ref="L6:L30">K6*2.5</f>
        <v>0</v>
      </c>
      <c r="M6" s="14">
        <f aca="true" t="shared" si="3" ref="M6:M30">J6+L6</f>
        <v>0</v>
      </c>
      <c r="N6" s="29"/>
      <c r="O6" s="21">
        <f aca="true" t="shared" si="4" ref="O6:O30">E6+J6</f>
        <v>0</v>
      </c>
      <c r="P6" s="104">
        <f aca="true" t="shared" si="5" ref="P6:P30">G6+L6</f>
        <v>0</v>
      </c>
      <c r="Q6" s="103">
        <f aca="true" t="shared" si="6" ref="Q6:Q30">H6+M6</f>
        <v>0</v>
      </c>
      <c r="R6" s="105">
        <f aca="true" t="shared" si="7" ref="R6:R30">I6+N6</f>
        <v>0</v>
      </c>
      <c r="S6" s="129"/>
      <c r="T6" s="106"/>
      <c r="U6" s="107">
        <f aca="true" t="shared" si="8" ref="U6:U30">R6+S6+T6</f>
        <v>0</v>
      </c>
      <c r="X6" s="27"/>
    </row>
    <row r="7" spans="1:21" ht="12.75">
      <c r="A7" s="12">
        <v>16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1"/>
      <c r="F7" s="102"/>
      <c r="G7" s="11">
        <f t="shared" si="0"/>
        <v>0</v>
      </c>
      <c r="H7" s="10">
        <f t="shared" si="1"/>
        <v>0</v>
      </c>
      <c r="I7" s="29"/>
      <c r="J7" s="101"/>
      <c r="K7" s="102"/>
      <c r="L7" s="11">
        <f t="shared" si="2"/>
        <v>0</v>
      </c>
      <c r="M7" s="10">
        <f t="shared" si="3"/>
        <v>0</v>
      </c>
      <c r="N7" s="29"/>
      <c r="O7" s="22">
        <f t="shared" si="4"/>
        <v>0</v>
      </c>
      <c r="P7" s="101">
        <f t="shared" si="5"/>
        <v>0</v>
      </c>
      <c r="Q7" s="11">
        <f t="shared" si="6"/>
        <v>0</v>
      </c>
      <c r="R7" s="111">
        <f t="shared" si="7"/>
        <v>0</v>
      </c>
      <c r="S7" s="130"/>
      <c r="T7" s="112"/>
      <c r="U7" s="107">
        <f t="shared" si="8"/>
        <v>0</v>
      </c>
    </row>
    <row r="8" spans="1:21" ht="12.75">
      <c r="A8" s="12">
        <v>2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-77</v>
      </c>
      <c r="F8" s="102">
        <v>94</v>
      </c>
      <c r="G8" s="11">
        <f t="shared" si="0"/>
        <v>235</v>
      </c>
      <c r="H8" s="10">
        <f t="shared" si="1"/>
        <v>158</v>
      </c>
      <c r="I8" s="29">
        <v>6</v>
      </c>
      <c r="J8" s="101">
        <v>262.5</v>
      </c>
      <c r="K8" s="102">
        <v>144</v>
      </c>
      <c r="L8" s="11">
        <f t="shared" si="2"/>
        <v>360</v>
      </c>
      <c r="M8" s="10">
        <f t="shared" si="3"/>
        <v>622.5</v>
      </c>
      <c r="N8" s="29">
        <v>9</v>
      </c>
      <c r="O8" s="22">
        <f t="shared" si="4"/>
        <v>185.5</v>
      </c>
      <c r="P8" s="101">
        <f t="shared" si="5"/>
        <v>595</v>
      </c>
      <c r="Q8" s="11">
        <f t="shared" si="6"/>
        <v>780.5</v>
      </c>
      <c r="R8" s="111">
        <f t="shared" si="7"/>
        <v>15</v>
      </c>
      <c r="S8" s="130">
        <v>2</v>
      </c>
      <c r="T8" s="112">
        <v>3</v>
      </c>
      <c r="U8" s="107">
        <f t="shared" si="8"/>
        <v>20</v>
      </c>
    </row>
    <row r="9" spans="1:21" ht="12.75">
      <c r="A9" s="12">
        <v>6</v>
      </c>
      <c r="B9" s="108">
        <f>HRÁČI!B6</f>
        <v>104</v>
      </c>
      <c r="C9" s="109" t="str">
        <f>HRÁČI!C6</f>
        <v>Dobiaš</v>
      </c>
      <c r="D9" s="110" t="str">
        <f>HRÁČI!D6</f>
        <v>Martin</v>
      </c>
      <c r="E9" s="101">
        <v>-159.5</v>
      </c>
      <c r="F9" s="102">
        <v>48</v>
      </c>
      <c r="G9" s="11">
        <f t="shared" si="0"/>
        <v>120</v>
      </c>
      <c r="H9" s="10">
        <f t="shared" si="1"/>
        <v>-39.5</v>
      </c>
      <c r="I9" s="29">
        <v>1</v>
      </c>
      <c r="J9" s="101">
        <v>357.5</v>
      </c>
      <c r="K9" s="102">
        <v>160</v>
      </c>
      <c r="L9" s="11">
        <f t="shared" si="2"/>
        <v>400</v>
      </c>
      <c r="M9" s="10">
        <f t="shared" si="3"/>
        <v>757.5</v>
      </c>
      <c r="N9" s="29">
        <v>10</v>
      </c>
      <c r="O9" s="22">
        <f t="shared" si="4"/>
        <v>198</v>
      </c>
      <c r="P9" s="101">
        <f t="shared" si="5"/>
        <v>520</v>
      </c>
      <c r="Q9" s="11">
        <f t="shared" si="6"/>
        <v>718</v>
      </c>
      <c r="R9" s="111">
        <f t="shared" si="7"/>
        <v>11</v>
      </c>
      <c r="S9" s="130"/>
      <c r="T9" s="112">
        <v>2</v>
      </c>
      <c r="U9" s="107">
        <f t="shared" si="8"/>
        <v>13</v>
      </c>
    </row>
    <row r="10" spans="1:21" ht="12.75">
      <c r="A10" s="12">
        <v>17</v>
      </c>
      <c r="B10" s="108">
        <f>HRÁČI!B7</f>
        <v>105</v>
      </c>
      <c r="C10" s="109" t="str">
        <f>HRÁČI!C7</f>
        <v>Korčák</v>
      </c>
      <c r="D10" s="110" t="str">
        <f>HRÁČI!D7</f>
        <v>Dušan</v>
      </c>
      <c r="E10" s="101"/>
      <c r="F10" s="102"/>
      <c r="G10" s="11">
        <f t="shared" si="0"/>
        <v>0</v>
      </c>
      <c r="H10" s="10">
        <f t="shared" si="1"/>
        <v>0</v>
      </c>
      <c r="I10" s="29"/>
      <c r="J10" s="101"/>
      <c r="K10" s="102"/>
      <c r="L10" s="11">
        <f t="shared" si="2"/>
        <v>0</v>
      </c>
      <c r="M10" s="10">
        <f t="shared" si="3"/>
        <v>0</v>
      </c>
      <c r="N10" s="29"/>
      <c r="O10" s="22">
        <f t="shared" si="4"/>
        <v>0</v>
      </c>
      <c r="P10" s="101">
        <f t="shared" si="5"/>
        <v>0</v>
      </c>
      <c r="Q10" s="11">
        <f t="shared" si="6"/>
        <v>0</v>
      </c>
      <c r="R10" s="111">
        <f t="shared" si="7"/>
        <v>0</v>
      </c>
      <c r="S10" s="130"/>
      <c r="T10" s="112"/>
      <c r="U10" s="107">
        <f t="shared" si="8"/>
        <v>0</v>
      </c>
    </row>
    <row r="11" spans="1:21" ht="12.75">
      <c r="A11" s="12">
        <v>18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/>
      <c r="F11" s="102"/>
      <c r="G11" s="11">
        <f t="shared" si="0"/>
        <v>0</v>
      </c>
      <c r="H11" s="10">
        <f t="shared" si="1"/>
        <v>0</v>
      </c>
      <c r="I11" s="29"/>
      <c r="J11" s="101"/>
      <c r="K11" s="102"/>
      <c r="L11" s="11">
        <f t="shared" si="2"/>
        <v>0</v>
      </c>
      <c r="M11" s="10">
        <f t="shared" si="3"/>
        <v>0</v>
      </c>
      <c r="N11" s="29"/>
      <c r="O11" s="22">
        <f t="shared" si="4"/>
        <v>0</v>
      </c>
      <c r="P11" s="101">
        <f t="shared" si="5"/>
        <v>0</v>
      </c>
      <c r="Q11" s="11">
        <f t="shared" si="6"/>
        <v>0</v>
      </c>
      <c r="R11" s="111">
        <f t="shared" si="7"/>
        <v>0</v>
      </c>
      <c r="S11" s="130"/>
      <c r="T11" s="112"/>
      <c r="U11" s="107">
        <f t="shared" si="8"/>
        <v>0</v>
      </c>
    </row>
    <row r="12" spans="1:21" ht="12.75">
      <c r="A12" s="12">
        <v>1</v>
      </c>
      <c r="B12" s="108">
        <f>HRÁČI!B9</f>
        <v>107</v>
      </c>
      <c r="C12" s="109" t="str">
        <f>HRÁČI!C9</f>
        <v>Vavríková</v>
      </c>
      <c r="D12" s="110" t="str">
        <f>HRÁČI!D9</f>
        <v>Lucia</v>
      </c>
      <c r="E12" s="101">
        <v>236.5</v>
      </c>
      <c r="F12" s="102">
        <v>22</v>
      </c>
      <c r="G12" s="11">
        <f t="shared" si="0"/>
        <v>55</v>
      </c>
      <c r="H12" s="10">
        <f t="shared" si="1"/>
        <v>291.5</v>
      </c>
      <c r="I12" s="29">
        <v>9</v>
      </c>
      <c r="J12" s="101">
        <v>342.5</v>
      </c>
      <c r="K12" s="102">
        <v>64</v>
      </c>
      <c r="L12" s="11">
        <f t="shared" si="2"/>
        <v>160</v>
      </c>
      <c r="M12" s="10">
        <f t="shared" si="3"/>
        <v>502.5</v>
      </c>
      <c r="N12" s="29">
        <v>8</v>
      </c>
      <c r="O12" s="22">
        <f t="shared" si="4"/>
        <v>579</v>
      </c>
      <c r="P12" s="101">
        <f t="shared" si="5"/>
        <v>215</v>
      </c>
      <c r="Q12" s="11">
        <f t="shared" si="6"/>
        <v>794</v>
      </c>
      <c r="R12" s="111">
        <f t="shared" si="7"/>
        <v>17</v>
      </c>
      <c r="S12" s="130">
        <v>3</v>
      </c>
      <c r="T12" s="112">
        <v>1</v>
      </c>
      <c r="U12" s="107">
        <f t="shared" si="8"/>
        <v>21</v>
      </c>
    </row>
    <row r="13" spans="1:21" ht="12.75">
      <c r="A13" s="12">
        <v>4</v>
      </c>
      <c r="B13" s="108">
        <f>HRÁČI!B10</f>
        <v>108</v>
      </c>
      <c r="C13" s="109" t="str">
        <f>HRÁČI!C10</f>
        <v>Kazimír </v>
      </c>
      <c r="D13" s="110" t="str">
        <f>HRÁČI!D10</f>
        <v>Jozef</v>
      </c>
      <c r="E13" s="101">
        <v>67.5</v>
      </c>
      <c r="F13" s="102">
        <v>65</v>
      </c>
      <c r="G13" s="11">
        <f t="shared" si="0"/>
        <v>162.5</v>
      </c>
      <c r="H13" s="10">
        <f t="shared" si="1"/>
        <v>230</v>
      </c>
      <c r="I13" s="29">
        <v>8</v>
      </c>
      <c r="J13" s="101">
        <v>-199</v>
      </c>
      <c r="K13" s="102">
        <v>94</v>
      </c>
      <c r="L13" s="11">
        <f t="shared" si="2"/>
        <v>235</v>
      </c>
      <c r="M13" s="10">
        <f t="shared" si="3"/>
        <v>36</v>
      </c>
      <c r="N13" s="29">
        <v>4</v>
      </c>
      <c r="O13" s="22">
        <f t="shared" si="4"/>
        <v>-131.5</v>
      </c>
      <c r="P13" s="101">
        <f t="shared" si="5"/>
        <v>397.5</v>
      </c>
      <c r="Q13" s="11">
        <f t="shared" si="6"/>
        <v>266</v>
      </c>
      <c r="R13" s="111">
        <f t="shared" si="7"/>
        <v>12</v>
      </c>
      <c r="S13" s="130"/>
      <c r="T13" s="112"/>
      <c r="U13" s="107">
        <f t="shared" si="8"/>
        <v>12</v>
      </c>
    </row>
    <row r="14" spans="1:21" ht="12.75">
      <c r="A14" s="12">
        <v>19</v>
      </c>
      <c r="B14" s="108">
        <f>HRÁČI!B11</f>
        <v>109</v>
      </c>
      <c r="C14" s="109" t="str">
        <f>HRÁČI!C11</f>
        <v>Kolandra</v>
      </c>
      <c r="D14" s="110" t="str">
        <f>HRÁČI!D11</f>
        <v>Ivan</v>
      </c>
      <c r="E14" s="101"/>
      <c r="F14" s="102"/>
      <c r="G14" s="11">
        <f t="shared" si="0"/>
        <v>0</v>
      </c>
      <c r="H14" s="10">
        <f t="shared" si="1"/>
        <v>0</v>
      </c>
      <c r="I14" s="29"/>
      <c r="J14" s="101"/>
      <c r="K14" s="102"/>
      <c r="L14" s="11">
        <f t="shared" si="2"/>
        <v>0</v>
      </c>
      <c r="M14" s="10">
        <f t="shared" si="3"/>
        <v>0</v>
      </c>
      <c r="N14" s="29"/>
      <c r="O14" s="22">
        <f t="shared" si="4"/>
        <v>0</v>
      </c>
      <c r="P14" s="101">
        <f t="shared" si="5"/>
        <v>0</v>
      </c>
      <c r="Q14" s="11">
        <f t="shared" si="6"/>
        <v>0</v>
      </c>
      <c r="R14" s="111">
        <f t="shared" si="7"/>
        <v>0</v>
      </c>
      <c r="S14" s="130"/>
      <c r="T14" s="112"/>
      <c r="U14" s="107">
        <f t="shared" si="8"/>
        <v>0</v>
      </c>
    </row>
    <row r="15" spans="1:21" ht="12.75">
      <c r="A15" s="12">
        <v>20</v>
      </c>
      <c r="B15" s="108">
        <f>HRÁČI!B12</f>
        <v>110</v>
      </c>
      <c r="C15" s="109" t="str">
        <f>HRÁČI!C12</f>
        <v>Kováč  </v>
      </c>
      <c r="D15" s="110" t="str">
        <f>HRÁČI!D12</f>
        <v>Štefan</v>
      </c>
      <c r="E15" s="101"/>
      <c r="F15" s="102"/>
      <c r="G15" s="11">
        <f t="shared" si="0"/>
        <v>0</v>
      </c>
      <c r="H15" s="10">
        <f t="shared" si="1"/>
        <v>0</v>
      </c>
      <c r="I15" s="29"/>
      <c r="J15" s="101"/>
      <c r="K15" s="102"/>
      <c r="L15" s="11">
        <f t="shared" si="2"/>
        <v>0</v>
      </c>
      <c r="M15" s="10">
        <f t="shared" si="3"/>
        <v>0</v>
      </c>
      <c r="N15" s="29"/>
      <c r="O15" s="22">
        <f t="shared" si="4"/>
        <v>0</v>
      </c>
      <c r="P15" s="101">
        <f t="shared" si="5"/>
        <v>0</v>
      </c>
      <c r="Q15" s="11">
        <f t="shared" si="6"/>
        <v>0</v>
      </c>
      <c r="R15" s="111">
        <f t="shared" si="7"/>
        <v>0</v>
      </c>
      <c r="S15" s="130"/>
      <c r="T15" s="112"/>
      <c r="U15" s="107">
        <f t="shared" si="8"/>
        <v>0</v>
      </c>
    </row>
    <row r="16" spans="1:21" ht="12.75">
      <c r="A16" s="12">
        <v>21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/>
      <c r="F16" s="102"/>
      <c r="G16" s="11">
        <f t="shared" si="0"/>
        <v>0</v>
      </c>
      <c r="H16" s="10">
        <f t="shared" si="1"/>
        <v>0</v>
      </c>
      <c r="I16" s="184">
        <v>0.5</v>
      </c>
      <c r="J16" s="101"/>
      <c r="K16" s="102"/>
      <c r="L16" s="11">
        <f t="shared" si="2"/>
        <v>0</v>
      </c>
      <c r="M16" s="10">
        <f t="shared" si="3"/>
        <v>0</v>
      </c>
      <c r="N16" s="184">
        <v>7.5</v>
      </c>
      <c r="O16" s="22">
        <f t="shared" si="4"/>
        <v>0</v>
      </c>
      <c r="P16" s="101">
        <f t="shared" si="5"/>
        <v>0</v>
      </c>
      <c r="Q16" s="11">
        <f t="shared" si="6"/>
        <v>0</v>
      </c>
      <c r="R16" s="111">
        <f t="shared" si="7"/>
        <v>8</v>
      </c>
      <c r="S16" s="130"/>
      <c r="T16" s="112"/>
      <c r="U16" s="107">
        <f t="shared" si="8"/>
        <v>8</v>
      </c>
    </row>
    <row r="17" spans="1:21" ht="12.75">
      <c r="A17" s="12">
        <v>10</v>
      </c>
      <c r="B17" s="108">
        <f>HRÁČI!B14</f>
        <v>112</v>
      </c>
      <c r="C17" s="109" t="str">
        <f>HRÁČI!C14</f>
        <v>Pecov</v>
      </c>
      <c r="D17" s="110" t="str">
        <f>HRÁČI!D14</f>
        <v>Ivan</v>
      </c>
      <c r="E17" s="101">
        <v>9.5</v>
      </c>
      <c r="F17" s="102">
        <v>19</v>
      </c>
      <c r="G17" s="11">
        <f t="shared" si="0"/>
        <v>47.5</v>
      </c>
      <c r="H17" s="10">
        <f t="shared" si="1"/>
        <v>57</v>
      </c>
      <c r="I17" s="29">
        <v>3</v>
      </c>
      <c r="J17" s="101">
        <v>-381</v>
      </c>
      <c r="K17" s="102">
        <v>8</v>
      </c>
      <c r="L17" s="11">
        <f t="shared" si="2"/>
        <v>20</v>
      </c>
      <c r="M17" s="10">
        <f t="shared" si="3"/>
        <v>-361</v>
      </c>
      <c r="N17" s="29">
        <v>1</v>
      </c>
      <c r="O17" s="22">
        <f t="shared" si="4"/>
        <v>-371.5</v>
      </c>
      <c r="P17" s="101">
        <f t="shared" si="5"/>
        <v>67.5</v>
      </c>
      <c r="Q17" s="11">
        <f t="shared" si="6"/>
        <v>-304</v>
      </c>
      <c r="R17" s="111">
        <f t="shared" si="7"/>
        <v>4</v>
      </c>
      <c r="S17" s="130"/>
      <c r="T17" s="112"/>
      <c r="U17" s="107">
        <f t="shared" si="8"/>
        <v>4</v>
      </c>
    </row>
    <row r="18" spans="1:21" ht="12.75">
      <c r="A18" s="12">
        <v>22</v>
      </c>
      <c r="B18" s="108">
        <f>HRÁČI!B15</f>
        <v>113</v>
      </c>
      <c r="C18" s="109" t="str">
        <f>HRÁČI!C15</f>
        <v>Rotter</v>
      </c>
      <c r="D18" s="110" t="str">
        <f>HRÁČI!D15</f>
        <v>Martin</v>
      </c>
      <c r="E18" s="101"/>
      <c r="F18" s="102"/>
      <c r="G18" s="11">
        <f t="shared" si="0"/>
        <v>0</v>
      </c>
      <c r="H18" s="10">
        <f t="shared" si="1"/>
        <v>0</v>
      </c>
      <c r="I18" s="29"/>
      <c r="J18" s="101"/>
      <c r="K18" s="102"/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23</v>
      </c>
      <c r="B19" s="108">
        <f>HRÁČI!B16</f>
        <v>114</v>
      </c>
      <c r="C19" s="109" t="str">
        <f>HRÁČI!C16</f>
        <v>Stadtrucker </v>
      </c>
      <c r="D19" s="110" t="str">
        <f>HRÁČI!D16</f>
        <v>Fedor</v>
      </c>
      <c r="E19" s="101"/>
      <c r="F19" s="102"/>
      <c r="G19" s="11">
        <f t="shared" si="0"/>
        <v>0</v>
      </c>
      <c r="H19" s="10">
        <f t="shared" si="1"/>
        <v>0</v>
      </c>
      <c r="I19" s="29"/>
      <c r="J19" s="101"/>
      <c r="K19" s="102"/>
      <c r="L19" s="11">
        <f t="shared" si="2"/>
        <v>0</v>
      </c>
      <c r="M19" s="10">
        <f t="shared" si="3"/>
        <v>0</v>
      </c>
      <c r="N19" s="29"/>
      <c r="O19" s="22">
        <f t="shared" si="4"/>
        <v>0</v>
      </c>
      <c r="P19" s="101">
        <f t="shared" si="5"/>
        <v>0</v>
      </c>
      <c r="Q19" s="11">
        <f t="shared" si="6"/>
        <v>0</v>
      </c>
      <c r="R19" s="111">
        <f t="shared" si="7"/>
        <v>0</v>
      </c>
      <c r="S19" s="130"/>
      <c r="T19" s="112"/>
      <c r="U19" s="107">
        <f t="shared" si="8"/>
        <v>0</v>
      </c>
    </row>
    <row r="20" spans="1:21" ht="12.75">
      <c r="A20" s="12">
        <v>24</v>
      </c>
      <c r="B20" s="108">
        <f>HRÁČI!B17</f>
        <v>115</v>
      </c>
      <c r="C20" s="109" t="str">
        <f>HRÁČI!C17</f>
        <v>Andraščíková  </v>
      </c>
      <c r="D20" s="110" t="str">
        <f>HRÁČI!D17</f>
        <v>Beáta</v>
      </c>
      <c r="E20" s="101"/>
      <c r="F20" s="102"/>
      <c r="G20" s="11">
        <f t="shared" si="0"/>
        <v>0</v>
      </c>
      <c r="H20" s="10">
        <f t="shared" si="1"/>
        <v>0</v>
      </c>
      <c r="I20" s="29"/>
      <c r="J20" s="101"/>
      <c r="K20" s="102"/>
      <c r="L20" s="11">
        <f t="shared" si="2"/>
        <v>0</v>
      </c>
      <c r="M20" s="10">
        <f t="shared" si="3"/>
        <v>0</v>
      </c>
      <c r="N20" s="29"/>
      <c r="O20" s="22">
        <f t="shared" si="4"/>
        <v>0</v>
      </c>
      <c r="P20" s="101">
        <f t="shared" si="5"/>
        <v>0</v>
      </c>
      <c r="Q20" s="11">
        <f t="shared" si="6"/>
        <v>0</v>
      </c>
      <c r="R20" s="111">
        <f t="shared" si="7"/>
        <v>0</v>
      </c>
      <c r="S20" s="130"/>
      <c r="T20" s="112"/>
      <c r="U20" s="107">
        <f t="shared" si="8"/>
        <v>0</v>
      </c>
    </row>
    <row r="21" spans="1:21" ht="12.75">
      <c r="A21" s="12">
        <v>7</v>
      </c>
      <c r="B21" s="108">
        <f>HRÁČI!B18</f>
        <v>116</v>
      </c>
      <c r="C21" s="109" t="str">
        <f>HRÁČI!C18</f>
        <v>Vavrík  </v>
      </c>
      <c r="D21" s="110" t="str">
        <f>HRÁČI!D18</f>
        <v>Ivan</v>
      </c>
      <c r="E21" s="101">
        <v>-90.5</v>
      </c>
      <c r="F21" s="102">
        <v>24</v>
      </c>
      <c r="G21" s="11">
        <f t="shared" si="0"/>
        <v>60</v>
      </c>
      <c r="H21" s="10">
        <f t="shared" si="1"/>
        <v>-30.5</v>
      </c>
      <c r="I21" s="29">
        <v>2</v>
      </c>
      <c r="J21" s="101">
        <v>23.5</v>
      </c>
      <c r="K21" s="102">
        <v>104</v>
      </c>
      <c r="L21" s="11">
        <f t="shared" si="2"/>
        <v>260</v>
      </c>
      <c r="M21" s="10">
        <f t="shared" si="3"/>
        <v>283.5</v>
      </c>
      <c r="N21" s="29">
        <v>7</v>
      </c>
      <c r="O21" s="22">
        <f t="shared" si="4"/>
        <v>-67</v>
      </c>
      <c r="P21" s="101">
        <f t="shared" si="5"/>
        <v>320</v>
      </c>
      <c r="Q21" s="11">
        <f t="shared" si="6"/>
        <v>253</v>
      </c>
      <c r="R21" s="111">
        <f t="shared" si="7"/>
        <v>9</v>
      </c>
      <c r="S21" s="130"/>
      <c r="T21" s="112"/>
      <c r="U21" s="107">
        <f t="shared" si="8"/>
        <v>9</v>
      </c>
    </row>
    <row r="22" spans="1:21" ht="12.75">
      <c r="A22" s="12">
        <v>3</v>
      </c>
      <c r="B22" s="108">
        <f>HRÁČI!B19</f>
        <v>117</v>
      </c>
      <c r="C22" s="109" t="str">
        <f>HRÁČI!C19</f>
        <v>Vavrík  </v>
      </c>
      <c r="D22" s="110" t="str">
        <f>HRÁČI!D19</f>
        <v>Roman</v>
      </c>
      <c r="E22" s="101">
        <v>13.5</v>
      </c>
      <c r="F22" s="102">
        <v>66</v>
      </c>
      <c r="G22" s="11">
        <f t="shared" si="0"/>
        <v>165</v>
      </c>
      <c r="H22" s="10">
        <f t="shared" si="1"/>
        <v>178.5</v>
      </c>
      <c r="I22" s="29">
        <v>7</v>
      </c>
      <c r="J22" s="101">
        <v>178</v>
      </c>
      <c r="K22" s="102">
        <v>0</v>
      </c>
      <c r="L22" s="11">
        <f t="shared" si="2"/>
        <v>0</v>
      </c>
      <c r="M22" s="10">
        <f t="shared" si="3"/>
        <v>178</v>
      </c>
      <c r="N22" s="29">
        <v>6</v>
      </c>
      <c r="O22" s="22">
        <f t="shared" si="4"/>
        <v>191.5</v>
      </c>
      <c r="P22" s="101">
        <f t="shared" si="5"/>
        <v>165</v>
      </c>
      <c r="Q22" s="11">
        <f t="shared" si="6"/>
        <v>356.5</v>
      </c>
      <c r="R22" s="111">
        <f t="shared" si="7"/>
        <v>13</v>
      </c>
      <c r="S22" s="130">
        <v>1</v>
      </c>
      <c r="T22" s="112"/>
      <c r="U22" s="107">
        <f t="shared" si="8"/>
        <v>14</v>
      </c>
    </row>
    <row r="23" spans="1:21" ht="12.75">
      <c r="A23" s="12">
        <v>25</v>
      </c>
      <c r="B23" s="108">
        <f>HRÁČI!B20</f>
        <v>118</v>
      </c>
      <c r="C23" s="109" t="str">
        <f>HRÁČI!C20</f>
        <v>Vlčko</v>
      </c>
      <c r="D23" s="110" t="str">
        <f>HRÁČI!D20</f>
        <v>Miroslav</v>
      </c>
      <c r="E23" s="101"/>
      <c r="F23" s="102"/>
      <c r="G23" s="11">
        <f t="shared" si="0"/>
        <v>0</v>
      </c>
      <c r="H23" s="10">
        <f t="shared" si="1"/>
        <v>0</v>
      </c>
      <c r="I23" s="29"/>
      <c r="J23" s="101"/>
      <c r="K23" s="102"/>
      <c r="L23" s="11">
        <f t="shared" si="2"/>
        <v>0</v>
      </c>
      <c r="M23" s="10">
        <f t="shared" si="3"/>
        <v>0</v>
      </c>
      <c r="N23" s="29"/>
      <c r="O23" s="22">
        <f t="shared" si="4"/>
        <v>0</v>
      </c>
      <c r="P23" s="101">
        <f t="shared" si="5"/>
        <v>0</v>
      </c>
      <c r="Q23" s="11">
        <f t="shared" si="6"/>
        <v>0</v>
      </c>
      <c r="R23" s="111">
        <f t="shared" si="7"/>
        <v>0</v>
      </c>
      <c r="S23" s="130"/>
      <c r="T23" s="112"/>
      <c r="U23" s="107">
        <f t="shared" si="8"/>
        <v>0</v>
      </c>
    </row>
    <row r="24" spans="1:21" ht="12.75">
      <c r="A24" s="12">
        <v>8</v>
      </c>
      <c r="B24" s="108">
        <f>HRÁČI!B21</f>
        <v>119</v>
      </c>
      <c r="C24" s="109" t="str">
        <f>HRÁČI!C21</f>
        <v>Rigo</v>
      </c>
      <c r="D24" s="110" t="str">
        <f>HRÁČI!D21</f>
        <v>Ľudovít</v>
      </c>
      <c r="E24" s="101">
        <v>37</v>
      </c>
      <c r="F24" s="102">
        <v>15</v>
      </c>
      <c r="G24" s="11">
        <f t="shared" si="0"/>
        <v>37.5</v>
      </c>
      <c r="H24" s="10">
        <f t="shared" si="1"/>
        <v>74.5</v>
      </c>
      <c r="I24" s="29">
        <v>4</v>
      </c>
      <c r="J24" s="101">
        <v>-129</v>
      </c>
      <c r="K24" s="102">
        <v>117</v>
      </c>
      <c r="L24" s="11">
        <f t="shared" si="2"/>
        <v>292.5</v>
      </c>
      <c r="M24" s="10">
        <f t="shared" si="3"/>
        <v>163.5</v>
      </c>
      <c r="N24" s="29">
        <v>5</v>
      </c>
      <c r="O24" s="22">
        <f t="shared" si="4"/>
        <v>-92</v>
      </c>
      <c r="P24" s="101">
        <f t="shared" si="5"/>
        <v>330</v>
      </c>
      <c r="Q24" s="11">
        <f t="shared" si="6"/>
        <v>238</v>
      </c>
      <c r="R24" s="111">
        <f t="shared" si="7"/>
        <v>9</v>
      </c>
      <c r="S24" s="130"/>
      <c r="T24" s="112"/>
      <c r="U24" s="107">
        <f t="shared" si="8"/>
        <v>9</v>
      </c>
    </row>
    <row r="25" spans="1:21" ht="12.75">
      <c r="A25" s="12">
        <v>9</v>
      </c>
      <c r="B25" s="108">
        <f>HRÁČI!B22</f>
        <v>120</v>
      </c>
      <c r="C25" s="109" t="str">
        <f>HRÁČI!C22</f>
        <v>Učník</v>
      </c>
      <c r="D25" s="110" t="str">
        <f>HRÁČI!D22</f>
        <v>Stanislav</v>
      </c>
      <c r="E25" s="101">
        <v>-35</v>
      </c>
      <c r="F25" s="102">
        <v>54</v>
      </c>
      <c r="G25" s="11">
        <f t="shared" si="0"/>
        <v>135</v>
      </c>
      <c r="H25" s="10">
        <f t="shared" si="1"/>
        <v>100</v>
      </c>
      <c r="I25" s="29">
        <v>5</v>
      </c>
      <c r="J25" s="101">
        <v>-133.5</v>
      </c>
      <c r="K25" s="102">
        <v>34</v>
      </c>
      <c r="L25" s="11">
        <f t="shared" si="2"/>
        <v>85</v>
      </c>
      <c r="M25" s="10">
        <f t="shared" si="3"/>
        <v>-48.5</v>
      </c>
      <c r="N25" s="29">
        <v>3</v>
      </c>
      <c r="O25" s="22">
        <f t="shared" si="4"/>
        <v>-168.5</v>
      </c>
      <c r="P25" s="101">
        <f t="shared" si="5"/>
        <v>220</v>
      </c>
      <c r="Q25" s="11">
        <f t="shared" si="6"/>
        <v>51.5</v>
      </c>
      <c r="R25" s="111">
        <f t="shared" si="7"/>
        <v>8</v>
      </c>
      <c r="S25" s="130"/>
      <c r="T25" s="112"/>
      <c r="U25" s="107">
        <f t="shared" si="8"/>
        <v>8</v>
      </c>
    </row>
    <row r="26" spans="1:21" ht="12.75">
      <c r="A26" s="12">
        <v>11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12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1">
        <v>0</v>
      </c>
      <c r="F27" s="102">
        <v>0</v>
      </c>
      <c r="G27" s="11">
        <f t="shared" si="0"/>
        <v>0</v>
      </c>
      <c r="H27" s="10">
        <f t="shared" si="1"/>
        <v>0</v>
      </c>
      <c r="I27" s="29"/>
      <c r="J27" s="101">
        <v>0</v>
      </c>
      <c r="K27" s="102">
        <v>0</v>
      </c>
      <c r="L27" s="11">
        <f t="shared" si="2"/>
        <v>0</v>
      </c>
      <c r="M27" s="10">
        <f t="shared" si="3"/>
        <v>0</v>
      </c>
      <c r="N27" s="29"/>
      <c r="O27" s="22">
        <f t="shared" si="4"/>
        <v>0</v>
      </c>
      <c r="P27" s="101">
        <f t="shared" si="5"/>
        <v>0</v>
      </c>
      <c r="Q27" s="11">
        <f t="shared" si="6"/>
        <v>0</v>
      </c>
      <c r="R27" s="111">
        <f t="shared" si="7"/>
        <v>0</v>
      </c>
      <c r="S27" s="130"/>
      <c r="T27" s="112"/>
      <c r="U27" s="107">
        <f t="shared" si="8"/>
        <v>0</v>
      </c>
    </row>
    <row r="28" spans="1:21" ht="12.75">
      <c r="A28" s="12">
        <v>13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1">
        <v>0</v>
      </c>
      <c r="F28" s="102">
        <v>0</v>
      </c>
      <c r="G28" s="11">
        <f t="shared" si="0"/>
        <v>0</v>
      </c>
      <c r="H28" s="10">
        <f t="shared" si="1"/>
        <v>0</v>
      </c>
      <c r="I28" s="29"/>
      <c r="J28" s="101">
        <v>0</v>
      </c>
      <c r="K28" s="102">
        <v>0</v>
      </c>
      <c r="L28" s="11">
        <f t="shared" si="2"/>
        <v>0</v>
      </c>
      <c r="M28" s="10">
        <f t="shared" si="3"/>
        <v>0</v>
      </c>
      <c r="N28" s="29"/>
      <c r="O28" s="22">
        <f t="shared" si="4"/>
        <v>0</v>
      </c>
      <c r="P28" s="101">
        <f t="shared" si="5"/>
        <v>0</v>
      </c>
      <c r="Q28" s="11">
        <f t="shared" si="6"/>
        <v>0</v>
      </c>
      <c r="R28" s="111">
        <f t="shared" si="7"/>
        <v>0</v>
      </c>
      <c r="S28" s="130"/>
      <c r="T28" s="112"/>
      <c r="U28" s="107">
        <f t="shared" si="8"/>
        <v>0</v>
      </c>
    </row>
    <row r="29" spans="1:21" ht="12.75">
      <c r="A29" s="12">
        <v>14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5</v>
      </c>
      <c r="B30" s="108">
        <f>HRÁČI!B27</f>
        <v>125</v>
      </c>
      <c r="C30" s="109" t="s">
        <v>253</v>
      </c>
      <c r="D30" s="110" t="s">
        <v>254</v>
      </c>
      <c r="E30" s="101">
        <v>-2</v>
      </c>
      <c r="F30" s="102">
        <v>138</v>
      </c>
      <c r="G30" s="11">
        <f t="shared" si="0"/>
        <v>345</v>
      </c>
      <c r="H30" s="10">
        <f t="shared" si="1"/>
        <v>343</v>
      </c>
      <c r="I30" s="29">
        <v>10</v>
      </c>
      <c r="J30" s="101">
        <v>-321.5</v>
      </c>
      <c r="K30" s="102">
        <v>48</v>
      </c>
      <c r="L30" s="11">
        <f t="shared" si="2"/>
        <v>120</v>
      </c>
      <c r="M30" s="10">
        <f t="shared" si="3"/>
        <v>-201.5</v>
      </c>
      <c r="N30" s="29">
        <v>2</v>
      </c>
      <c r="O30" s="22">
        <f t="shared" si="4"/>
        <v>-323.5</v>
      </c>
      <c r="P30" s="101">
        <f t="shared" si="5"/>
        <v>465</v>
      </c>
      <c r="Q30" s="11">
        <f t="shared" si="6"/>
        <v>141.5</v>
      </c>
      <c r="R30" s="111">
        <f t="shared" si="7"/>
        <v>12</v>
      </c>
      <c r="S30" s="130"/>
      <c r="T30" s="112"/>
      <c r="U30" s="107">
        <f t="shared" si="8"/>
        <v>12</v>
      </c>
    </row>
    <row r="31" spans="1:21" ht="12.75">
      <c r="A31" s="1"/>
      <c r="E31" s="9">
        <f>SUM(E6:E30)</f>
        <v>0</v>
      </c>
      <c r="F31" s="9"/>
      <c r="G31" s="9">
        <f>SUM(G6:G30)</f>
        <v>1362.5</v>
      </c>
      <c r="H31" s="9"/>
      <c r="I31" s="9"/>
      <c r="J31" s="9">
        <f>SUM(J6:J30)</f>
        <v>0</v>
      </c>
      <c r="K31" s="9"/>
      <c r="L31" s="9">
        <f>SUM(L6:L30)</f>
        <v>1932.5</v>
      </c>
      <c r="M31" s="9"/>
      <c r="N31" s="9"/>
      <c r="O31" s="9">
        <f>SUM(O6:O30)</f>
        <v>0</v>
      </c>
      <c r="P31" s="9">
        <f>SUM(P6:P30)</f>
        <v>3295</v>
      </c>
      <c r="Q31" s="9"/>
      <c r="R31" s="9">
        <f>SUM(R6:R30)</f>
        <v>118</v>
      </c>
      <c r="S31" s="9"/>
      <c r="T31" s="9"/>
      <c r="U31" s="9">
        <f>SUM(U6:U30)</f>
        <v>130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166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247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248</v>
      </c>
      <c r="C35" s="53"/>
      <c r="D35" s="53"/>
      <c r="E35" s="53"/>
      <c r="F35" s="53"/>
      <c r="H35" s="54">
        <v>60</v>
      </c>
      <c r="I35" s="186" t="s">
        <v>231</v>
      </c>
      <c r="J35" s="186"/>
      <c r="K35" s="191" t="s">
        <v>197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249</v>
      </c>
      <c r="C36" s="57"/>
      <c r="D36" s="57"/>
      <c r="E36" s="57"/>
      <c r="F36" s="57"/>
      <c r="H36" s="55">
        <v>60</v>
      </c>
      <c r="I36" s="190" t="s">
        <v>33</v>
      </c>
      <c r="J36" s="190"/>
      <c r="K36" s="193" t="s">
        <v>197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/>
      <c r="I37" s="186"/>
      <c r="J37" s="186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167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250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251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252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H45" s="211" t="s">
        <v>240</v>
      </c>
      <c r="I45" s="211"/>
      <c r="J45" s="211"/>
      <c r="K45" s="210" t="s">
        <v>241</v>
      </c>
      <c r="L45" s="210"/>
      <c r="M45" s="210"/>
      <c r="N45" s="210"/>
      <c r="O45" s="210"/>
      <c r="P45" s="210"/>
      <c r="Q45" s="210"/>
      <c r="R45" s="210"/>
      <c r="S45" s="210"/>
      <c r="T45" s="210"/>
      <c r="U45" s="210"/>
    </row>
    <row r="46" spans="1:21" ht="12.75">
      <c r="A46" s="1"/>
      <c r="B46" s="2"/>
      <c r="H46" s="185"/>
      <c r="I46" s="209"/>
      <c r="J46" s="209"/>
      <c r="K46" s="210" t="s">
        <v>242</v>
      </c>
      <c r="L46" s="210"/>
      <c r="M46" s="210"/>
      <c r="N46" s="210"/>
      <c r="O46" s="210"/>
      <c r="P46" s="210"/>
      <c r="Q46" s="210"/>
      <c r="R46" s="210"/>
      <c r="S46" s="210"/>
      <c r="T46" s="210"/>
      <c r="U46" s="210"/>
    </row>
    <row r="47" spans="1:21" ht="12.75">
      <c r="A47" s="1"/>
      <c r="B47" s="2"/>
      <c r="C47" s="1"/>
      <c r="D47" s="1"/>
      <c r="E47" s="1"/>
      <c r="F47" s="1"/>
      <c r="G47" s="1"/>
      <c r="H47" s="185"/>
      <c r="I47" s="209"/>
      <c r="J47" s="209"/>
      <c r="K47" s="210" t="s">
        <v>243</v>
      </c>
      <c r="L47" s="210"/>
      <c r="M47" s="210"/>
      <c r="N47" s="210"/>
      <c r="O47" s="210"/>
      <c r="P47" s="210"/>
      <c r="Q47" s="210"/>
      <c r="R47" s="210"/>
      <c r="S47" s="210"/>
      <c r="T47" s="210"/>
      <c r="U47" s="210"/>
    </row>
    <row r="48" spans="1:21" ht="12.75">
      <c r="A48" s="1"/>
      <c r="B48" s="2"/>
      <c r="C48" s="1"/>
      <c r="D48" s="1"/>
      <c r="E48" s="1"/>
      <c r="F48" s="1"/>
      <c r="G48" s="1"/>
      <c r="H48" s="185"/>
      <c r="I48" s="209"/>
      <c r="J48" s="209"/>
      <c r="K48" s="210" t="s">
        <v>244</v>
      </c>
      <c r="L48" s="210"/>
      <c r="M48" s="210"/>
      <c r="N48" s="210"/>
      <c r="O48" s="210"/>
      <c r="P48" s="210"/>
      <c r="Q48" s="210"/>
      <c r="R48" s="210"/>
      <c r="S48" s="210"/>
      <c r="T48" s="210"/>
      <c r="U48" s="210"/>
    </row>
    <row r="49" spans="11:21" ht="12.75">
      <c r="K49" t="s">
        <v>245</v>
      </c>
      <c r="S49" s="1"/>
      <c r="T49" s="1"/>
      <c r="U49" s="1"/>
    </row>
    <row r="50" ht="12.75">
      <c r="K50" t="s">
        <v>246</v>
      </c>
    </row>
  </sheetData>
  <mergeCells count="35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  <mergeCell ref="H45:J45"/>
    <mergeCell ref="K45:U45"/>
    <mergeCell ref="I46:J46"/>
    <mergeCell ref="K46:U46"/>
    <mergeCell ref="I47:J47"/>
    <mergeCell ref="K47:U47"/>
    <mergeCell ref="I48:J48"/>
    <mergeCell ref="K48:U48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7"/>
  <dimension ref="A1:X36"/>
  <sheetViews>
    <sheetView showGridLines="0" zoomScale="85" zoomScaleNormal="85" workbookViewId="0" topLeftCell="A1">
      <selection activeCell="M49" sqref="M49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257</v>
      </c>
      <c r="D4" s="28" t="s">
        <v>42</v>
      </c>
      <c r="E4" s="194" t="s">
        <v>166</v>
      </c>
      <c r="F4" s="195"/>
      <c r="G4" s="195"/>
      <c r="H4" s="195"/>
      <c r="I4" s="195"/>
      <c r="J4" s="196" t="s">
        <v>167</v>
      </c>
      <c r="K4" s="197"/>
      <c r="L4" s="197"/>
      <c r="M4" s="197"/>
      <c r="N4" s="198"/>
      <c r="O4" s="203" t="s">
        <v>69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HRÁČI!B9</f>
        <v>107</v>
      </c>
      <c r="C6" s="99" t="str">
        <f>HRÁČI!C9</f>
        <v>Vavríková</v>
      </c>
      <c r="D6" s="100" t="str">
        <f>HRÁČI!D9</f>
        <v>Lucia</v>
      </c>
      <c r="E6" s="101">
        <v>236.5</v>
      </c>
      <c r="F6" s="102">
        <v>22</v>
      </c>
      <c r="G6" s="103">
        <f aca="true" t="shared" si="0" ref="G6:G16">F6*2.5</f>
        <v>55</v>
      </c>
      <c r="H6" s="14">
        <f aca="true" t="shared" si="1" ref="H6:H16">E6+G6</f>
        <v>291.5</v>
      </c>
      <c r="I6" s="29">
        <v>9</v>
      </c>
      <c r="J6" s="101">
        <v>342.5</v>
      </c>
      <c r="K6" s="102">
        <v>64</v>
      </c>
      <c r="L6" s="11">
        <f aca="true" t="shared" si="2" ref="L6:L16">K6*2.5</f>
        <v>160</v>
      </c>
      <c r="M6" s="14">
        <f aca="true" t="shared" si="3" ref="M6:M16">J6+L6</f>
        <v>502.5</v>
      </c>
      <c r="N6" s="29">
        <v>8</v>
      </c>
      <c r="O6" s="21">
        <f aca="true" t="shared" si="4" ref="O6:O16">E6+J6</f>
        <v>579</v>
      </c>
      <c r="P6" s="104">
        <f aca="true" t="shared" si="5" ref="P6:P16">G6+L6</f>
        <v>215</v>
      </c>
      <c r="Q6" s="103">
        <f aca="true" t="shared" si="6" ref="Q6:Q16">H6+M6</f>
        <v>794</v>
      </c>
      <c r="R6" s="105">
        <f aca="true" t="shared" si="7" ref="R6:R16">I6+N6</f>
        <v>17</v>
      </c>
      <c r="S6" s="129">
        <v>3</v>
      </c>
      <c r="T6" s="106">
        <v>1</v>
      </c>
      <c r="U6" s="107">
        <f aca="true" t="shared" si="8" ref="U6:U16">R6+S6+T6</f>
        <v>21</v>
      </c>
      <c r="X6" s="27"/>
    </row>
    <row r="7" spans="1:21" ht="12.75">
      <c r="A7" s="12">
        <v>2</v>
      </c>
      <c r="B7" s="108">
        <f>HRÁČI!B5</f>
        <v>103</v>
      </c>
      <c r="C7" s="109" t="str">
        <f>HRÁČI!C5</f>
        <v>Bisák </v>
      </c>
      <c r="D7" s="110" t="str">
        <f>HRÁČI!D5</f>
        <v>Viliam</v>
      </c>
      <c r="E7" s="101">
        <v>-77</v>
      </c>
      <c r="F7" s="102">
        <v>94</v>
      </c>
      <c r="G7" s="11">
        <f t="shared" si="0"/>
        <v>235</v>
      </c>
      <c r="H7" s="10">
        <f t="shared" si="1"/>
        <v>158</v>
      </c>
      <c r="I7" s="29">
        <v>6</v>
      </c>
      <c r="J7" s="101">
        <v>262.5</v>
      </c>
      <c r="K7" s="102">
        <v>144</v>
      </c>
      <c r="L7" s="11">
        <f t="shared" si="2"/>
        <v>360</v>
      </c>
      <c r="M7" s="10">
        <f t="shared" si="3"/>
        <v>622.5</v>
      </c>
      <c r="N7" s="29">
        <v>9</v>
      </c>
      <c r="O7" s="22">
        <f t="shared" si="4"/>
        <v>185.5</v>
      </c>
      <c r="P7" s="101">
        <f t="shared" si="5"/>
        <v>595</v>
      </c>
      <c r="Q7" s="11">
        <f t="shared" si="6"/>
        <v>780.5</v>
      </c>
      <c r="R7" s="111">
        <f t="shared" si="7"/>
        <v>15</v>
      </c>
      <c r="S7" s="130">
        <v>2</v>
      </c>
      <c r="T7" s="112">
        <v>3</v>
      </c>
      <c r="U7" s="107">
        <f t="shared" si="8"/>
        <v>20</v>
      </c>
    </row>
    <row r="8" spans="1:21" ht="12.75">
      <c r="A8" s="12">
        <v>3</v>
      </c>
      <c r="B8" s="108">
        <f>HRÁČI!B19</f>
        <v>117</v>
      </c>
      <c r="C8" s="109" t="str">
        <f>HRÁČI!C19</f>
        <v>Vavrík  </v>
      </c>
      <c r="D8" s="110" t="str">
        <f>HRÁČI!D19</f>
        <v>Roman</v>
      </c>
      <c r="E8" s="101">
        <v>13.5</v>
      </c>
      <c r="F8" s="102">
        <v>66</v>
      </c>
      <c r="G8" s="11">
        <f t="shared" si="0"/>
        <v>165</v>
      </c>
      <c r="H8" s="10">
        <f t="shared" si="1"/>
        <v>178.5</v>
      </c>
      <c r="I8" s="29">
        <v>7</v>
      </c>
      <c r="J8" s="101">
        <v>178</v>
      </c>
      <c r="K8" s="102">
        <v>0</v>
      </c>
      <c r="L8" s="11">
        <f t="shared" si="2"/>
        <v>0</v>
      </c>
      <c r="M8" s="10">
        <f t="shared" si="3"/>
        <v>178</v>
      </c>
      <c r="N8" s="29">
        <v>6</v>
      </c>
      <c r="O8" s="22">
        <f t="shared" si="4"/>
        <v>191.5</v>
      </c>
      <c r="P8" s="101">
        <f t="shared" si="5"/>
        <v>165</v>
      </c>
      <c r="Q8" s="11">
        <f t="shared" si="6"/>
        <v>356.5</v>
      </c>
      <c r="R8" s="111">
        <f t="shared" si="7"/>
        <v>13</v>
      </c>
      <c r="S8" s="130">
        <v>1</v>
      </c>
      <c r="T8" s="112"/>
      <c r="U8" s="107">
        <f t="shared" si="8"/>
        <v>14</v>
      </c>
    </row>
    <row r="9" spans="1:21" ht="12.75">
      <c r="A9" s="12">
        <v>4</v>
      </c>
      <c r="B9" s="108">
        <f>HRÁČI!B10</f>
        <v>108</v>
      </c>
      <c r="C9" s="109" t="str">
        <f>HRÁČI!C10</f>
        <v>Kazimír </v>
      </c>
      <c r="D9" s="110" t="str">
        <f>HRÁČI!D10</f>
        <v>Jozef</v>
      </c>
      <c r="E9" s="101">
        <v>67.5</v>
      </c>
      <c r="F9" s="102">
        <v>65</v>
      </c>
      <c r="G9" s="11">
        <f t="shared" si="0"/>
        <v>162.5</v>
      </c>
      <c r="H9" s="10">
        <f t="shared" si="1"/>
        <v>230</v>
      </c>
      <c r="I9" s="29">
        <v>8</v>
      </c>
      <c r="J9" s="101">
        <v>-199</v>
      </c>
      <c r="K9" s="102">
        <v>94</v>
      </c>
      <c r="L9" s="11">
        <f t="shared" si="2"/>
        <v>235</v>
      </c>
      <c r="M9" s="10">
        <f t="shared" si="3"/>
        <v>36</v>
      </c>
      <c r="N9" s="29">
        <v>4</v>
      </c>
      <c r="O9" s="22">
        <f t="shared" si="4"/>
        <v>-131.5</v>
      </c>
      <c r="P9" s="101">
        <f t="shared" si="5"/>
        <v>397.5</v>
      </c>
      <c r="Q9" s="11">
        <f t="shared" si="6"/>
        <v>266</v>
      </c>
      <c r="R9" s="111">
        <f t="shared" si="7"/>
        <v>12</v>
      </c>
      <c r="S9" s="130"/>
      <c r="T9" s="112"/>
      <c r="U9" s="107">
        <f t="shared" si="8"/>
        <v>12</v>
      </c>
    </row>
    <row r="10" spans="1:21" ht="12.75">
      <c r="A10" s="12">
        <v>5</v>
      </c>
      <c r="B10" s="108">
        <f>HRÁČI!B27</f>
        <v>125</v>
      </c>
      <c r="C10" s="109" t="s">
        <v>253</v>
      </c>
      <c r="D10" s="110" t="s">
        <v>255</v>
      </c>
      <c r="E10" s="101">
        <v>-2</v>
      </c>
      <c r="F10" s="102">
        <v>138</v>
      </c>
      <c r="G10" s="11">
        <f t="shared" si="0"/>
        <v>345</v>
      </c>
      <c r="H10" s="10">
        <f t="shared" si="1"/>
        <v>343</v>
      </c>
      <c r="I10" s="29">
        <v>10</v>
      </c>
      <c r="J10" s="101">
        <v>-321.5</v>
      </c>
      <c r="K10" s="102">
        <v>48</v>
      </c>
      <c r="L10" s="11">
        <f t="shared" si="2"/>
        <v>120</v>
      </c>
      <c r="M10" s="10">
        <f t="shared" si="3"/>
        <v>-201.5</v>
      </c>
      <c r="N10" s="29">
        <v>2</v>
      </c>
      <c r="O10" s="22">
        <f t="shared" si="4"/>
        <v>-323.5</v>
      </c>
      <c r="P10" s="101">
        <f t="shared" si="5"/>
        <v>465</v>
      </c>
      <c r="Q10" s="11">
        <f t="shared" si="6"/>
        <v>141.5</v>
      </c>
      <c r="R10" s="111">
        <f t="shared" si="7"/>
        <v>12</v>
      </c>
      <c r="S10" s="130"/>
      <c r="T10" s="112"/>
      <c r="U10" s="107">
        <f t="shared" si="8"/>
        <v>12</v>
      </c>
    </row>
    <row r="11" spans="1:21" ht="12.75">
      <c r="A11" s="12">
        <v>6</v>
      </c>
      <c r="B11" s="108">
        <f>HRÁČI!B6</f>
        <v>104</v>
      </c>
      <c r="C11" s="109" t="str">
        <f>HRÁČI!C6</f>
        <v>Dobiaš</v>
      </c>
      <c r="D11" s="110" t="str">
        <f>HRÁČI!D6</f>
        <v>Martin</v>
      </c>
      <c r="E11" s="101">
        <v>-159.5</v>
      </c>
      <c r="F11" s="102">
        <v>48</v>
      </c>
      <c r="G11" s="11">
        <f t="shared" si="0"/>
        <v>120</v>
      </c>
      <c r="H11" s="10">
        <f t="shared" si="1"/>
        <v>-39.5</v>
      </c>
      <c r="I11" s="29">
        <v>1</v>
      </c>
      <c r="J11" s="101">
        <v>357.5</v>
      </c>
      <c r="K11" s="102">
        <v>160</v>
      </c>
      <c r="L11" s="11">
        <f t="shared" si="2"/>
        <v>400</v>
      </c>
      <c r="M11" s="10">
        <f t="shared" si="3"/>
        <v>757.5</v>
      </c>
      <c r="N11" s="29">
        <v>10</v>
      </c>
      <c r="O11" s="22">
        <f t="shared" si="4"/>
        <v>198</v>
      </c>
      <c r="P11" s="101">
        <f t="shared" si="5"/>
        <v>520</v>
      </c>
      <c r="Q11" s="11">
        <f t="shared" si="6"/>
        <v>718</v>
      </c>
      <c r="R11" s="111">
        <f t="shared" si="7"/>
        <v>11</v>
      </c>
      <c r="S11" s="130"/>
      <c r="T11" s="112">
        <v>2</v>
      </c>
      <c r="U11" s="107">
        <f t="shared" si="8"/>
        <v>13</v>
      </c>
    </row>
    <row r="12" spans="1:21" ht="12.75">
      <c r="A12" s="12">
        <v>7</v>
      </c>
      <c r="B12" s="108">
        <f>HRÁČI!B18</f>
        <v>116</v>
      </c>
      <c r="C12" s="109" t="str">
        <f>HRÁČI!C18</f>
        <v>Vavrík  </v>
      </c>
      <c r="D12" s="110" t="str">
        <f>HRÁČI!D18</f>
        <v>Ivan</v>
      </c>
      <c r="E12" s="101">
        <v>-90.5</v>
      </c>
      <c r="F12" s="102">
        <v>24</v>
      </c>
      <c r="G12" s="11">
        <f t="shared" si="0"/>
        <v>60</v>
      </c>
      <c r="H12" s="10">
        <f t="shared" si="1"/>
        <v>-30.5</v>
      </c>
      <c r="I12" s="29">
        <v>2</v>
      </c>
      <c r="J12" s="101">
        <v>23.5</v>
      </c>
      <c r="K12" s="102">
        <v>104</v>
      </c>
      <c r="L12" s="11">
        <f t="shared" si="2"/>
        <v>260</v>
      </c>
      <c r="M12" s="10">
        <f t="shared" si="3"/>
        <v>283.5</v>
      </c>
      <c r="N12" s="29">
        <v>7</v>
      </c>
      <c r="O12" s="22">
        <f t="shared" si="4"/>
        <v>-67</v>
      </c>
      <c r="P12" s="101">
        <f t="shared" si="5"/>
        <v>320</v>
      </c>
      <c r="Q12" s="11">
        <f t="shared" si="6"/>
        <v>253</v>
      </c>
      <c r="R12" s="111">
        <f t="shared" si="7"/>
        <v>9</v>
      </c>
      <c r="S12" s="130"/>
      <c r="T12" s="112"/>
      <c r="U12" s="107">
        <f t="shared" si="8"/>
        <v>9</v>
      </c>
    </row>
    <row r="13" spans="1:21" ht="12.75">
      <c r="A13" s="12">
        <v>8</v>
      </c>
      <c r="B13" s="108">
        <f>HRÁČI!B21</f>
        <v>119</v>
      </c>
      <c r="C13" s="109" t="str">
        <f>HRÁČI!C21</f>
        <v>Rigo</v>
      </c>
      <c r="D13" s="110" t="str">
        <f>HRÁČI!D21</f>
        <v>Ľudovít</v>
      </c>
      <c r="E13" s="101">
        <v>37</v>
      </c>
      <c r="F13" s="102">
        <v>15</v>
      </c>
      <c r="G13" s="11">
        <f t="shared" si="0"/>
        <v>37.5</v>
      </c>
      <c r="H13" s="10">
        <f t="shared" si="1"/>
        <v>74.5</v>
      </c>
      <c r="I13" s="29">
        <v>4</v>
      </c>
      <c r="J13" s="101">
        <v>-129</v>
      </c>
      <c r="K13" s="102">
        <v>117</v>
      </c>
      <c r="L13" s="11">
        <f t="shared" si="2"/>
        <v>292.5</v>
      </c>
      <c r="M13" s="10">
        <f t="shared" si="3"/>
        <v>163.5</v>
      </c>
      <c r="N13" s="29">
        <v>5</v>
      </c>
      <c r="O13" s="22">
        <f t="shared" si="4"/>
        <v>-92</v>
      </c>
      <c r="P13" s="101">
        <f t="shared" si="5"/>
        <v>330</v>
      </c>
      <c r="Q13" s="11">
        <f t="shared" si="6"/>
        <v>238</v>
      </c>
      <c r="R13" s="111">
        <f t="shared" si="7"/>
        <v>9</v>
      </c>
      <c r="S13" s="130"/>
      <c r="T13" s="112"/>
      <c r="U13" s="107">
        <f t="shared" si="8"/>
        <v>9</v>
      </c>
    </row>
    <row r="14" spans="1:21" ht="12.75">
      <c r="A14" s="12">
        <v>9</v>
      </c>
      <c r="B14" s="108">
        <f>HRÁČI!B22</f>
        <v>120</v>
      </c>
      <c r="C14" s="109" t="str">
        <f>HRÁČI!C22</f>
        <v>Učník</v>
      </c>
      <c r="D14" s="110" t="str">
        <f>HRÁČI!D22</f>
        <v>Stanislav</v>
      </c>
      <c r="E14" s="101">
        <v>-35</v>
      </c>
      <c r="F14" s="102">
        <v>54</v>
      </c>
      <c r="G14" s="11">
        <f t="shared" si="0"/>
        <v>135</v>
      </c>
      <c r="H14" s="10">
        <f t="shared" si="1"/>
        <v>100</v>
      </c>
      <c r="I14" s="29">
        <v>5</v>
      </c>
      <c r="J14" s="101">
        <v>-133.5</v>
      </c>
      <c r="K14" s="102">
        <v>34</v>
      </c>
      <c r="L14" s="11">
        <f t="shared" si="2"/>
        <v>85</v>
      </c>
      <c r="M14" s="10">
        <f t="shared" si="3"/>
        <v>-48.5</v>
      </c>
      <c r="N14" s="29">
        <v>3</v>
      </c>
      <c r="O14" s="22">
        <f t="shared" si="4"/>
        <v>-168.5</v>
      </c>
      <c r="P14" s="101">
        <f t="shared" si="5"/>
        <v>220</v>
      </c>
      <c r="Q14" s="11">
        <f t="shared" si="6"/>
        <v>51.5</v>
      </c>
      <c r="R14" s="111">
        <f t="shared" si="7"/>
        <v>8</v>
      </c>
      <c r="S14" s="130"/>
      <c r="T14" s="112"/>
      <c r="U14" s="107">
        <f t="shared" si="8"/>
        <v>8</v>
      </c>
    </row>
    <row r="15" spans="1:21" ht="12.75">
      <c r="A15" s="12">
        <v>10</v>
      </c>
      <c r="B15" s="108">
        <f>HRÁČI!B14</f>
        <v>112</v>
      </c>
      <c r="C15" s="109" t="str">
        <f>HRÁČI!C14</f>
        <v>Pecov</v>
      </c>
      <c r="D15" s="110" t="str">
        <f>HRÁČI!D14</f>
        <v>Ivan</v>
      </c>
      <c r="E15" s="101">
        <v>9.5</v>
      </c>
      <c r="F15" s="102">
        <v>19</v>
      </c>
      <c r="G15" s="11">
        <f t="shared" si="0"/>
        <v>47.5</v>
      </c>
      <c r="H15" s="10">
        <f t="shared" si="1"/>
        <v>57</v>
      </c>
      <c r="I15" s="29">
        <v>3</v>
      </c>
      <c r="J15" s="101">
        <v>-381</v>
      </c>
      <c r="K15" s="102">
        <v>8</v>
      </c>
      <c r="L15" s="11">
        <f t="shared" si="2"/>
        <v>20</v>
      </c>
      <c r="M15" s="10">
        <f t="shared" si="3"/>
        <v>-361</v>
      </c>
      <c r="N15" s="29">
        <v>1</v>
      </c>
      <c r="O15" s="22">
        <f t="shared" si="4"/>
        <v>-371.5</v>
      </c>
      <c r="P15" s="101">
        <f t="shared" si="5"/>
        <v>67.5</v>
      </c>
      <c r="Q15" s="11">
        <f t="shared" si="6"/>
        <v>-304</v>
      </c>
      <c r="R15" s="111">
        <f t="shared" si="7"/>
        <v>4</v>
      </c>
      <c r="S15" s="130"/>
      <c r="T15" s="112"/>
      <c r="U15" s="107">
        <f t="shared" si="8"/>
        <v>4</v>
      </c>
    </row>
    <row r="16" spans="1:21" ht="12.75">
      <c r="A16" s="12">
        <v>11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/>
      <c r="F16" s="102"/>
      <c r="G16" s="11">
        <f t="shared" si="0"/>
        <v>0</v>
      </c>
      <c r="H16" s="10">
        <f t="shared" si="1"/>
        <v>0</v>
      </c>
      <c r="I16" s="184">
        <v>0.5</v>
      </c>
      <c r="J16" s="101"/>
      <c r="K16" s="102"/>
      <c r="L16" s="11">
        <f t="shared" si="2"/>
        <v>0</v>
      </c>
      <c r="M16" s="10">
        <f t="shared" si="3"/>
        <v>0</v>
      </c>
      <c r="N16" s="184">
        <v>7.5</v>
      </c>
      <c r="O16" s="22">
        <f t="shared" si="4"/>
        <v>0</v>
      </c>
      <c r="P16" s="101">
        <f t="shared" si="5"/>
        <v>0</v>
      </c>
      <c r="Q16" s="11">
        <f t="shared" si="6"/>
        <v>0</v>
      </c>
      <c r="R16" s="111">
        <f t="shared" si="7"/>
        <v>8</v>
      </c>
      <c r="S16" s="130"/>
      <c r="T16" s="112"/>
      <c r="U16" s="107">
        <f t="shared" si="8"/>
        <v>8</v>
      </c>
    </row>
    <row r="17" spans="1:21" ht="12.75">
      <c r="A17" s="1"/>
      <c r="E17" s="9">
        <f>SUM(E6:E16)</f>
        <v>0</v>
      </c>
      <c r="F17" s="9"/>
      <c r="G17" s="9">
        <f>SUM(G6:G16)</f>
        <v>1362.5</v>
      </c>
      <c r="H17" s="9"/>
      <c r="I17" s="9"/>
      <c r="J17" s="9">
        <f>SUM(J6:J16)</f>
        <v>0</v>
      </c>
      <c r="K17" s="9"/>
      <c r="L17" s="9">
        <f>SUM(L6:L16)</f>
        <v>1932.5</v>
      </c>
      <c r="M17" s="9"/>
      <c r="N17" s="9"/>
      <c r="O17" s="9">
        <f>SUM(O6:O16)</f>
        <v>0</v>
      </c>
      <c r="P17" s="9">
        <f>SUM(P6:P16)</f>
        <v>3295</v>
      </c>
      <c r="Q17" s="9"/>
      <c r="R17" s="9">
        <f>SUM(R6:R16)</f>
        <v>118</v>
      </c>
      <c r="S17" s="9"/>
      <c r="T17" s="9"/>
      <c r="U17" s="9">
        <f>SUM(U6:U16)</f>
        <v>130</v>
      </c>
    </row>
    <row r="18" spans="1:21" ht="13.5" customHeight="1">
      <c r="A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S18" s="1"/>
      <c r="T18" s="1"/>
      <c r="U18" s="2"/>
    </row>
    <row r="19" spans="1:21" ht="13.5" customHeight="1">
      <c r="A19" s="58" t="s">
        <v>88</v>
      </c>
      <c r="B19" s="187" t="s">
        <v>166</v>
      </c>
      <c r="C19" s="206"/>
      <c r="D19" s="206"/>
      <c r="E19" s="206"/>
      <c r="F19" s="206"/>
      <c r="H19" s="205" t="s">
        <v>89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</row>
    <row r="20" spans="1:21" ht="13.5" customHeight="1">
      <c r="A20" s="59" t="s">
        <v>91</v>
      </c>
      <c r="B20" s="57" t="s">
        <v>247</v>
      </c>
      <c r="C20" s="57"/>
      <c r="D20" s="57"/>
      <c r="E20" s="57"/>
      <c r="F20" s="57"/>
      <c r="H20" s="56" t="s">
        <v>71</v>
      </c>
      <c r="I20" s="204" t="s">
        <v>119</v>
      </c>
      <c r="J20" s="204"/>
      <c r="K20" s="202" t="s">
        <v>90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13.5" customHeight="1">
      <c r="A21" s="60" t="s">
        <v>92</v>
      </c>
      <c r="B21" s="53" t="s">
        <v>248</v>
      </c>
      <c r="C21" s="53"/>
      <c r="D21" s="53"/>
      <c r="E21" s="53"/>
      <c r="F21" s="53"/>
      <c r="H21" s="54">
        <v>60</v>
      </c>
      <c r="I21" s="186" t="s">
        <v>231</v>
      </c>
      <c r="J21" s="186"/>
      <c r="K21" s="191" t="s">
        <v>197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13.5" customHeight="1">
      <c r="A22" s="59" t="s">
        <v>93</v>
      </c>
      <c r="B22" s="57" t="s">
        <v>249</v>
      </c>
      <c r="C22" s="57"/>
      <c r="D22" s="57"/>
      <c r="E22" s="57"/>
      <c r="F22" s="57"/>
      <c r="H22" s="55">
        <v>60</v>
      </c>
      <c r="I22" s="190" t="s">
        <v>33</v>
      </c>
      <c r="J22" s="190"/>
      <c r="K22" s="193" t="s">
        <v>197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3.5" customHeight="1">
      <c r="A23" s="60" t="s">
        <v>94</v>
      </c>
      <c r="B23" s="53"/>
      <c r="C23" s="53"/>
      <c r="D23" s="53"/>
      <c r="E23" s="53"/>
      <c r="F23" s="53"/>
      <c r="H23" s="54"/>
      <c r="I23" s="186"/>
      <c r="J23" s="186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ht="13.5" customHeight="1">
      <c r="A24" s="2"/>
      <c r="H24" s="55"/>
      <c r="I24" s="190"/>
      <c r="J24" s="190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21" ht="13.5" customHeight="1">
      <c r="A25" s="58" t="s">
        <v>88</v>
      </c>
      <c r="B25" s="187" t="s">
        <v>167</v>
      </c>
      <c r="C25" s="187"/>
      <c r="D25" s="187"/>
      <c r="E25" s="187"/>
      <c r="F25" s="187"/>
      <c r="H25" s="54"/>
      <c r="I25" s="186"/>
      <c r="J25" s="186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13.5" customHeight="1">
      <c r="A26" s="59" t="s">
        <v>91</v>
      </c>
      <c r="B26" s="57" t="s">
        <v>250</v>
      </c>
      <c r="C26" s="57"/>
      <c r="D26" s="57"/>
      <c r="E26" s="57"/>
      <c r="F26" s="57"/>
      <c r="H26" s="55"/>
      <c r="I26" s="190"/>
      <c r="J26" s="190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1:21" ht="13.5" customHeight="1">
      <c r="A27" s="60" t="s">
        <v>92</v>
      </c>
      <c r="B27" s="53" t="s">
        <v>251</v>
      </c>
      <c r="C27" s="53"/>
      <c r="D27" s="53"/>
      <c r="E27" s="53"/>
      <c r="F27" s="53"/>
      <c r="H27" s="54"/>
      <c r="I27" s="186"/>
      <c r="J27" s="186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:21" ht="13.5" customHeight="1">
      <c r="A28" s="59" t="s">
        <v>93</v>
      </c>
      <c r="B28" s="57" t="s">
        <v>252</v>
      </c>
      <c r="C28" s="57"/>
      <c r="D28" s="57"/>
      <c r="E28" s="57"/>
      <c r="F28" s="57"/>
      <c r="H28" s="55"/>
      <c r="I28" s="190"/>
      <c r="J28" s="190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1:21" ht="13.5" customHeight="1">
      <c r="A29" s="60" t="s">
        <v>94</v>
      </c>
      <c r="B29" s="53"/>
      <c r="C29" s="53"/>
      <c r="D29" s="53"/>
      <c r="E29" s="53"/>
      <c r="F29" s="53"/>
      <c r="H29" s="54"/>
      <c r="I29" s="186"/>
      <c r="J29" s="186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</row>
    <row r="30" spans="1:21" ht="12.75">
      <c r="A30" s="1"/>
      <c r="B30" s="2"/>
      <c r="S30" s="1"/>
      <c r="T30" s="1"/>
      <c r="U30" s="1"/>
    </row>
    <row r="31" spans="1:21" ht="12.75">
      <c r="A31" s="1"/>
      <c r="B31" s="2"/>
      <c r="H31" s="211" t="s">
        <v>240</v>
      </c>
      <c r="I31" s="211"/>
      <c r="J31" s="211"/>
      <c r="K31" s="210" t="s">
        <v>241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</row>
    <row r="32" spans="1:21" ht="12.75">
      <c r="A32" s="1"/>
      <c r="B32" s="2"/>
      <c r="H32" s="185"/>
      <c r="I32" s="209"/>
      <c r="J32" s="209"/>
      <c r="K32" s="210" t="s">
        <v>242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</row>
    <row r="33" spans="1:21" ht="12.75">
      <c r="A33" s="1"/>
      <c r="B33" s="2"/>
      <c r="C33" s="1"/>
      <c r="D33" s="1"/>
      <c r="E33" s="1"/>
      <c r="F33" s="1"/>
      <c r="G33" s="1"/>
      <c r="H33" s="185"/>
      <c r="I33" s="209"/>
      <c r="J33" s="209"/>
      <c r="K33" s="210" t="s">
        <v>243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</row>
    <row r="34" spans="1:21" ht="12.75">
      <c r="A34" s="1"/>
      <c r="B34" s="2"/>
      <c r="C34" s="1"/>
      <c r="D34" s="1"/>
      <c r="E34" s="1"/>
      <c r="F34" s="1"/>
      <c r="G34" s="1"/>
      <c r="H34" s="185"/>
      <c r="I34" s="209"/>
      <c r="J34" s="209"/>
      <c r="K34" s="210" t="s">
        <v>244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</row>
    <row r="35" spans="11:21" ht="12.75">
      <c r="K35" t="s">
        <v>245</v>
      </c>
      <c r="S35" s="1"/>
      <c r="T35" s="1"/>
      <c r="U35" s="1"/>
    </row>
    <row r="36" ht="12.75">
      <c r="K36" t="s">
        <v>246</v>
      </c>
    </row>
  </sheetData>
  <mergeCells count="35">
    <mergeCell ref="I33:J33"/>
    <mergeCell ref="K33:U33"/>
    <mergeCell ref="I34:J34"/>
    <mergeCell ref="K34:U34"/>
    <mergeCell ref="H31:J31"/>
    <mergeCell ref="K31:U31"/>
    <mergeCell ref="I32:J32"/>
    <mergeCell ref="K32:U32"/>
    <mergeCell ref="I28:J28"/>
    <mergeCell ref="K28:U28"/>
    <mergeCell ref="K24:U24"/>
    <mergeCell ref="I25:J25"/>
    <mergeCell ref="K25:U25"/>
    <mergeCell ref="I26:J26"/>
    <mergeCell ref="K26:U26"/>
    <mergeCell ref="I29:J29"/>
    <mergeCell ref="K29:U29"/>
    <mergeCell ref="B25:F25"/>
    <mergeCell ref="I22:J22"/>
    <mergeCell ref="K22:U22"/>
    <mergeCell ref="I23:J23"/>
    <mergeCell ref="K23:U23"/>
    <mergeCell ref="I24:J24"/>
    <mergeCell ref="I27:J27"/>
    <mergeCell ref="K27:U27"/>
    <mergeCell ref="E2:U2"/>
    <mergeCell ref="I21:J21"/>
    <mergeCell ref="K21:U21"/>
    <mergeCell ref="E4:I4"/>
    <mergeCell ref="J4:N4"/>
    <mergeCell ref="O4:R4"/>
    <mergeCell ref="B19:F19"/>
    <mergeCell ref="H19:U19"/>
    <mergeCell ref="I20:J20"/>
    <mergeCell ref="K20:U2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Y48"/>
  <sheetViews>
    <sheetView showGridLines="0" zoomScale="90" zoomScaleNormal="90" workbookViewId="0" topLeftCell="A1">
      <selection activeCell="E48" sqref="E48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128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128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3.7109375" style="0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</row>
    <row r="2" spans="1:23" ht="24" customHeight="1" thickBot="1">
      <c r="A2" s="1"/>
      <c r="E2" s="199" t="s">
        <v>130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1"/>
      <c r="V2" s="131"/>
      <c r="W2" s="8"/>
    </row>
    <row r="3" spans="1:22" ht="9" customHeight="1">
      <c r="A3" s="1"/>
      <c r="B3" s="2"/>
      <c r="C3" s="1"/>
      <c r="D3" s="1"/>
      <c r="E3" s="3"/>
      <c r="F3" s="3"/>
      <c r="G3" s="3"/>
      <c r="H3" s="4"/>
      <c r="I3" s="126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  <c r="V3" s="2"/>
    </row>
    <row r="4" spans="1:21" ht="15.75">
      <c r="A4" s="26"/>
      <c r="B4" s="6"/>
      <c r="C4" s="140" t="s">
        <v>186</v>
      </c>
      <c r="D4" s="28" t="s">
        <v>42</v>
      </c>
      <c r="E4" s="194" t="s">
        <v>46</v>
      </c>
      <c r="F4" s="195"/>
      <c r="G4" s="195"/>
      <c r="H4" s="195"/>
      <c r="I4" s="195"/>
      <c r="J4" s="196" t="s">
        <v>47</v>
      </c>
      <c r="K4" s="197"/>
      <c r="L4" s="197"/>
      <c r="M4" s="197"/>
      <c r="N4" s="198"/>
      <c r="O4" s="203" t="s">
        <v>50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5" ht="12.75">
      <c r="A6" s="13">
        <v>1</v>
      </c>
      <c r="B6" s="98">
        <f>HRÁČI!B18</f>
        <v>116</v>
      </c>
      <c r="C6" s="99" t="str">
        <f>HRÁČI!C18</f>
        <v>Vavrík  </v>
      </c>
      <c r="D6" s="100" t="str">
        <f>HRÁČI!D18</f>
        <v>Ivan</v>
      </c>
      <c r="E6" s="101">
        <v>255</v>
      </c>
      <c r="F6" s="102">
        <v>20</v>
      </c>
      <c r="G6" s="103">
        <f aca="true" t="shared" si="0" ref="G6:G16">F6*2.5</f>
        <v>50</v>
      </c>
      <c r="H6" s="14">
        <f aca="true" t="shared" si="1" ref="H6:H16">E6+G6</f>
        <v>305</v>
      </c>
      <c r="I6" s="29">
        <v>11</v>
      </c>
      <c r="J6" s="101">
        <v>571.5</v>
      </c>
      <c r="K6" s="102">
        <v>34</v>
      </c>
      <c r="L6" s="11">
        <f aca="true" t="shared" si="2" ref="L6:L16">K6*2.5</f>
        <v>85</v>
      </c>
      <c r="M6" s="14">
        <f aca="true" t="shared" si="3" ref="M6:M16">J6+L6</f>
        <v>656.5</v>
      </c>
      <c r="N6" s="29">
        <v>11</v>
      </c>
      <c r="O6" s="21">
        <f aca="true" t="shared" si="4" ref="O6:O16">E6+J6</f>
        <v>826.5</v>
      </c>
      <c r="P6" s="104">
        <f aca="true" t="shared" si="5" ref="P6:P16">G6+L6</f>
        <v>135</v>
      </c>
      <c r="Q6" s="103">
        <f aca="true" t="shared" si="6" ref="Q6:Q16">H6+M6</f>
        <v>961.5</v>
      </c>
      <c r="R6" s="105">
        <f aca="true" t="shared" si="7" ref="R6:R16">I6+N6</f>
        <v>22</v>
      </c>
      <c r="S6" s="129">
        <v>3</v>
      </c>
      <c r="T6" s="106">
        <v>2</v>
      </c>
      <c r="U6" s="107">
        <f aca="true" t="shared" si="8" ref="U6:U16">R6+S6+T6</f>
        <v>27</v>
      </c>
      <c r="Y6" s="27"/>
    </row>
    <row r="7" spans="1:21" ht="12.75">
      <c r="A7" s="12">
        <v>2</v>
      </c>
      <c r="B7" s="108">
        <f>HRÁČI!B6</f>
        <v>104</v>
      </c>
      <c r="C7" s="109" t="str">
        <f>HRÁČI!C6</f>
        <v>Dobiaš</v>
      </c>
      <c r="D7" s="110" t="str">
        <f>HRÁČI!D6</f>
        <v>Martin</v>
      </c>
      <c r="E7" s="101">
        <v>-116.5</v>
      </c>
      <c r="F7" s="102">
        <v>26</v>
      </c>
      <c r="G7" s="11">
        <f t="shared" si="0"/>
        <v>65</v>
      </c>
      <c r="H7" s="10">
        <f t="shared" si="1"/>
        <v>-51.5</v>
      </c>
      <c r="I7" s="29">
        <v>5</v>
      </c>
      <c r="J7" s="101">
        <v>397</v>
      </c>
      <c r="K7" s="102">
        <v>27</v>
      </c>
      <c r="L7" s="11">
        <f t="shared" si="2"/>
        <v>67.5</v>
      </c>
      <c r="M7" s="10">
        <f t="shared" si="3"/>
        <v>464.5</v>
      </c>
      <c r="N7" s="29">
        <v>10</v>
      </c>
      <c r="O7" s="22">
        <f t="shared" si="4"/>
        <v>280.5</v>
      </c>
      <c r="P7" s="101">
        <f t="shared" si="5"/>
        <v>132.5</v>
      </c>
      <c r="Q7" s="11">
        <f t="shared" si="6"/>
        <v>413</v>
      </c>
      <c r="R7" s="111">
        <f t="shared" si="7"/>
        <v>15</v>
      </c>
      <c r="S7" s="130">
        <v>2</v>
      </c>
      <c r="T7" s="112">
        <v>1</v>
      </c>
      <c r="U7" s="107">
        <f t="shared" si="8"/>
        <v>18</v>
      </c>
    </row>
    <row r="8" spans="1:21" ht="12.75">
      <c r="A8" s="12">
        <v>3</v>
      </c>
      <c r="B8" s="108">
        <f>HRÁČI!B9</f>
        <v>107</v>
      </c>
      <c r="C8" s="109" t="str">
        <f>HRÁČI!C9</f>
        <v>Vavríková</v>
      </c>
      <c r="D8" s="110" t="str">
        <f>HRÁČI!D9</f>
        <v>Lucia</v>
      </c>
      <c r="E8" s="101">
        <v>196</v>
      </c>
      <c r="F8" s="102">
        <v>4</v>
      </c>
      <c r="G8" s="11">
        <f t="shared" si="0"/>
        <v>10</v>
      </c>
      <c r="H8" s="10">
        <f t="shared" si="1"/>
        <v>206</v>
      </c>
      <c r="I8" s="29">
        <v>9</v>
      </c>
      <c r="J8" s="101">
        <v>-28.5</v>
      </c>
      <c r="K8" s="102">
        <v>18</v>
      </c>
      <c r="L8" s="11">
        <f t="shared" si="2"/>
        <v>45</v>
      </c>
      <c r="M8" s="10">
        <f t="shared" si="3"/>
        <v>16.5</v>
      </c>
      <c r="N8" s="29">
        <v>5</v>
      </c>
      <c r="O8" s="22">
        <f t="shared" si="4"/>
        <v>167.5</v>
      </c>
      <c r="P8" s="101">
        <f t="shared" si="5"/>
        <v>55</v>
      </c>
      <c r="Q8" s="11">
        <f t="shared" si="6"/>
        <v>222.5</v>
      </c>
      <c r="R8" s="111">
        <f t="shared" si="7"/>
        <v>14</v>
      </c>
      <c r="S8" s="130">
        <v>1</v>
      </c>
      <c r="T8" s="112"/>
      <c r="U8" s="107">
        <f t="shared" si="8"/>
        <v>15</v>
      </c>
    </row>
    <row r="9" spans="1:21" ht="12.75">
      <c r="A9" s="12">
        <v>4</v>
      </c>
      <c r="B9" s="108">
        <f>HRÁČI!B19</f>
        <v>117</v>
      </c>
      <c r="C9" s="109" t="str">
        <f>HRÁČI!C19</f>
        <v>Vavrík  </v>
      </c>
      <c r="D9" s="110" t="str">
        <f>HRÁČI!D19</f>
        <v>Roman</v>
      </c>
      <c r="E9" s="101">
        <v>145</v>
      </c>
      <c r="F9" s="102">
        <v>0</v>
      </c>
      <c r="G9" s="11">
        <f t="shared" si="0"/>
        <v>0</v>
      </c>
      <c r="H9" s="10">
        <f t="shared" si="1"/>
        <v>145</v>
      </c>
      <c r="I9" s="29">
        <v>7</v>
      </c>
      <c r="J9" s="101">
        <v>27.5</v>
      </c>
      <c r="K9" s="102">
        <v>20</v>
      </c>
      <c r="L9" s="11">
        <f t="shared" si="2"/>
        <v>50</v>
      </c>
      <c r="M9" s="10">
        <f t="shared" si="3"/>
        <v>77.5</v>
      </c>
      <c r="N9" s="29">
        <v>6</v>
      </c>
      <c r="O9" s="22">
        <f t="shared" si="4"/>
        <v>172.5</v>
      </c>
      <c r="P9" s="101">
        <f t="shared" si="5"/>
        <v>50</v>
      </c>
      <c r="Q9" s="11">
        <f t="shared" si="6"/>
        <v>222.5</v>
      </c>
      <c r="R9" s="111">
        <f t="shared" si="7"/>
        <v>13</v>
      </c>
      <c r="S9" s="130"/>
      <c r="T9" s="112"/>
      <c r="U9" s="107">
        <f t="shared" si="8"/>
        <v>13</v>
      </c>
    </row>
    <row r="10" spans="1:21" ht="12.75">
      <c r="A10" s="12">
        <v>5</v>
      </c>
      <c r="B10" s="108">
        <f>HRÁČI!B20</f>
        <v>118</v>
      </c>
      <c r="C10" s="109" t="str">
        <f>HRÁČI!C20</f>
        <v>Vlčko</v>
      </c>
      <c r="D10" s="110" t="str">
        <f>HRÁČI!D20</f>
        <v>Miroslav</v>
      </c>
      <c r="E10" s="101">
        <v>-79.5</v>
      </c>
      <c r="F10" s="102">
        <v>6</v>
      </c>
      <c r="G10" s="11">
        <f t="shared" si="0"/>
        <v>15</v>
      </c>
      <c r="H10" s="10">
        <f t="shared" si="1"/>
        <v>-64.5</v>
      </c>
      <c r="I10" s="29">
        <v>4</v>
      </c>
      <c r="J10" s="101">
        <v>178</v>
      </c>
      <c r="K10" s="102">
        <v>64</v>
      </c>
      <c r="L10" s="11">
        <f t="shared" si="2"/>
        <v>160</v>
      </c>
      <c r="M10" s="10">
        <f t="shared" si="3"/>
        <v>338</v>
      </c>
      <c r="N10" s="29">
        <v>8</v>
      </c>
      <c r="O10" s="22">
        <f t="shared" si="4"/>
        <v>98.5</v>
      </c>
      <c r="P10" s="101">
        <f t="shared" si="5"/>
        <v>175</v>
      </c>
      <c r="Q10" s="11">
        <f t="shared" si="6"/>
        <v>273.5</v>
      </c>
      <c r="R10" s="111">
        <f t="shared" si="7"/>
        <v>12</v>
      </c>
      <c r="S10" s="130"/>
      <c r="T10" s="112">
        <v>3</v>
      </c>
      <c r="U10" s="107">
        <f t="shared" si="8"/>
        <v>15</v>
      </c>
    </row>
    <row r="11" spans="1:21" ht="12.75">
      <c r="A11" s="12">
        <v>6</v>
      </c>
      <c r="B11" s="108">
        <f>HRÁČI!B5</f>
        <v>103</v>
      </c>
      <c r="C11" s="109" t="str">
        <f>HRÁČI!C5</f>
        <v>Bisák </v>
      </c>
      <c r="D11" s="110" t="str">
        <f>HRÁČI!D5</f>
        <v>Viliam</v>
      </c>
      <c r="E11" s="101">
        <v>41.5</v>
      </c>
      <c r="F11" s="102">
        <v>50</v>
      </c>
      <c r="G11" s="11">
        <f t="shared" si="0"/>
        <v>125</v>
      </c>
      <c r="H11" s="10">
        <f t="shared" si="1"/>
        <v>166.5</v>
      </c>
      <c r="I11" s="29">
        <v>8</v>
      </c>
      <c r="J11" s="101">
        <v>-143</v>
      </c>
      <c r="K11" s="102">
        <v>63</v>
      </c>
      <c r="L11" s="11">
        <f t="shared" si="2"/>
        <v>157.5</v>
      </c>
      <c r="M11" s="10">
        <f t="shared" si="3"/>
        <v>14.5</v>
      </c>
      <c r="N11" s="29">
        <v>4</v>
      </c>
      <c r="O11" s="22">
        <f t="shared" si="4"/>
        <v>-101.5</v>
      </c>
      <c r="P11" s="101">
        <f t="shared" si="5"/>
        <v>282.5</v>
      </c>
      <c r="Q11" s="11">
        <f t="shared" si="6"/>
        <v>181</v>
      </c>
      <c r="R11" s="111">
        <f t="shared" si="7"/>
        <v>12</v>
      </c>
      <c r="S11" s="130"/>
      <c r="T11" s="112"/>
      <c r="U11" s="107">
        <f t="shared" si="8"/>
        <v>12</v>
      </c>
    </row>
    <row r="12" spans="1:21" ht="12.75">
      <c r="A12" s="12">
        <v>7</v>
      </c>
      <c r="B12" s="108">
        <f>HRÁČI!B4</f>
        <v>102</v>
      </c>
      <c r="C12" s="109" t="str">
        <f>HRÁČI!C4</f>
        <v>Andraščíková  </v>
      </c>
      <c r="D12" s="110" t="str">
        <f>HRÁČI!D4</f>
        <v>Katarína</v>
      </c>
      <c r="E12" s="101">
        <v>163.5</v>
      </c>
      <c r="F12" s="102">
        <v>20</v>
      </c>
      <c r="G12" s="11">
        <f t="shared" si="0"/>
        <v>50</v>
      </c>
      <c r="H12" s="10">
        <f t="shared" si="1"/>
        <v>213.5</v>
      </c>
      <c r="I12" s="29">
        <v>10</v>
      </c>
      <c r="J12" s="101">
        <v>-400</v>
      </c>
      <c r="K12" s="102">
        <v>17</v>
      </c>
      <c r="L12" s="11">
        <f t="shared" si="2"/>
        <v>42.5</v>
      </c>
      <c r="M12" s="10">
        <f t="shared" si="3"/>
        <v>-357.5</v>
      </c>
      <c r="N12" s="29">
        <v>2</v>
      </c>
      <c r="O12" s="22">
        <f t="shared" si="4"/>
        <v>-236.5</v>
      </c>
      <c r="P12" s="101">
        <f t="shared" si="5"/>
        <v>92.5</v>
      </c>
      <c r="Q12" s="11">
        <f t="shared" si="6"/>
        <v>-144</v>
      </c>
      <c r="R12" s="111">
        <f t="shared" si="7"/>
        <v>12</v>
      </c>
      <c r="S12" s="130"/>
      <c r="T12" s="112"/>
      <c r="U12" s="107">
        <f t="shared" si="8"/>
        <v>12</v>
      </c>
    </row>
    <row r="13" spans="1:21" ht="12.75">
      <c r="A13" s="12">
        <v>8</v>
      </c>
      <c r="B13" s="108">
        <f>HRÁČI!B26</f>
        <v>124</v>
      </c>
      <c r="C13" s="109" t="str">
        <f>HRÁČI!C26</f>
        <v>Žilavý</v>
      </c>
      <c r="D13" s="110" t="str">
        <f>HRÁČI!D26</f>
        <v>Michal</v>
      </c>
      <c r="E13" s="101">
        <v>-173.5</v>
      </c>
      <c r="F13" s="102">
        <v>0</v>
      </c>
      <c r="G13" s="11">
        <f t="shared" si="0"/>
        <v>0</v>
      </c>
      <c r="H13" s="10">
        <f t="shared" si="1"/>
        <v>-173.5</v>
      </c>
      <c r="I13" s="29">
        <v>1</v>
      </c>
      <c r="J13" s="101">
        <v>340.5</v>
      </c>
      <c r="K13" s="102">
        <v>24</v>
      </c>
      <c r="L13" s="11">
        <f t="shared" si="2"/>
        <v>60</v>
      </c>
      <c r="M13" s="10">
        <f t="shared" si="3"/>
        <v>400.5</v>
      </c>
      <c r="N13" s="29">
        <v>9</v>
      </c>
      <c r="O13" s="22">
        <f t="shared" si="4"/>
        <v>167</v>
      </c>
      <c r="P13" s="101">
        <f t="shared" si="5"/>
        <v>60</v>
      </c>
      <c r="Q13" s="11">
        <f t="shared" si="6"/>
        <v>227</v>
      </c>
      <c r="R13" s="111">
        <f t="shared" si="7"/>
        <v>10</v>
      </c>
      <c r="S13" s="130"/>
      <c r="T13" s="112"/>
      <c r="U13" s="107">
        <f t="shared" si="8"/>
        <v>10</v>
      </c>
    </row>
    <row r="14" spans="1:21" ht="12.75">
      <c r="A14" s="12">
        <v>9</v>
      </c>
      <c r="B14" s="108">
        <f>HRÁČI!B13</f>
        <v>111</v>
      </c>
      <c r="C14" s="109" t="str">
        <f>HRÁČI!C13</f>
        <v>Leskovský  </v>
      </c>
      <c r="D14" s="110" t="str">
        <f>HRÁČI!D13</f>
        <v>Roman</v>
      </c>
      <c r="E14" s="101">
        <v>-226.5</v>
      </c>
      <c r="F14" s="102">
        <v>48</v>
      </c>
      <c r="G14" s="11">
        <f t="shared" si="0"/>
        <v>120</v>
      </c>
      <c r="H14" s="10">
        <f t="shared" si="1"/>
        <v>-106.5</v>
      </c>
      <c r="I14" s="29">
        <v>3</v>
      </c>
      <c r="J14" s="101">
        <v>-54</v>
      </c>
      <c r="K14" s="102">
        <v>139</v>
      </c>
      <c r="L14" s="11">
        <f t="shared" si="2"/>
        <v>347.5</v>
      </c>
      <c r="M14" s="10">
        <f t="shared" si="3"/>
        <v>293.5</v>
      </c>
      <c r="N14" s="29">
        <v>7</v>
      </c>
      <c r="O14" s="22">
        <f t="shared" si="4"/>
        <v>-280.5</v>
      </c>
      <c r="P14" s="101">
        <f t="shared" si="5"/>
        <v>467.5</v>
      </c>
      <c r="Q14" s="11">
        <f t="shared" si="6"/>
        <v>187</v>
      </c>
      <c r="R14" s="111">
        <f t="shared" si="7"/>
        <v>10</v>
      </c>
      <c r="S14" s="130"/>
      <c r="T14" s="112"/>
      <c r="U14" s="107">
        <f t="shared" si="8"/>
        <v>10</v>
      </c>
    </row>
    <row r="15" spans="1:21" ht="12.75">
      <c r="A15" s="12">
        <v>10</v>
      </c>
      <c r="B15" s="108">
        <f>HRÁČI!B16</f>
        <v>114</v>
      </c>
      <c r="C15" s="109" t="str">
        <f>HRÁČI!C16</f>
        <v>Stadtrucker </v>
      </c>
      <c r="D15" s="110" t="str">
        <f>HRÁČI!D16</f>
        <v>Fedor</v>
      </c>
      <c r="E15" s="101">
        <v>62.5</v>
      </c>
      <c r="F15" s="102">
        <v>21</v>
      </c>
      <c r="G15" s="11">
        <f t="shared" si="0"/>
        <v>52.5</v>
      </c>
      <c r="H15" s="10">
        <f t="shared" si="1"/>
        <v>115</v>
      </c>
      <c r="I15" s="29">
        <v>6</v>
      </c>
      <c r="J15" s="101">
        <v>-602.5</v>
      </c>
      <c r="K15" s="102">
        <v>40</v>
      </c>
      <c r="L15" s="11">
        <f t="shared" si="2"/>
        <v>100</v>
      </c>
      <c r="M15" s="10">
        <f t="shared" si="3"/>
        <v>-502.5</v>
      </c>
      <c r="N15" s="29">
        <v>1</v>
      </c>
      <c r="O15" s="22">
        <f t="shared" si="4"/>
        <v>-540</v>
      </c>
      <c r="P15" s="101">
        <f t="shared" si="5"/>
        <v>152.5</v>
      </c>
      <c r="Q15" s="11">
        <f t="shared" si="6"/>
        <v>-387.5</v>
      </c>
      <c r="R15" s="111">
        <f t="shared" si="7"/>
        <v>7</v>
      </c>
      <c r="S15" s="130"/>
      <c r="T15" s="112"/>
      <c r="U15" s="107">
        <f t="shared" si="8"/>
        <v>7</v>
      </c>
    </row>
    <row r="16" spans="1:21" ht="12.75">
      <c r="A16" s="12">
        <v>11</v>
      </c>
      <c r="B16" s="108">
        <f>HRÁČI!B24</f>
        <v>122</v>
      </c>
      <c r="C16" s="109" t="str">
        <f>HRÁČI!C24</f>
        <v>Dohnány</v>
      </c>
      <c r="D16" s="110" t="str">
        <f>HRÁČI!D24</f>
        <v>Roman</v>
      </c>
      <c r="E16" s="101">
        <v>-267.5</v>
      </c>
      <c r="F16" s="102">
        <v>64</v>
      </c>
      <c r="G16" s="11">
        <f t="shared" si="0"/>
        <v>160</v>
      </c>
      <c r="H16" s="10">
        <f t="shared" si="1"/>
        <v>-107.5</v>
      </c>
      <c r="I16" s="29">
        <v>2</v>
      </c>
      <c r="J16" s="101">
        <v>-286.5</v>
      </c>
      <c r="K16" s="102">
        <v>37</v>
      </c>
      <c r="L16" s="11">
        <f t="shared" si="2"/>
        <v>92.5</v>
      </c>
      <c r="M16" s="10">
        <f t="shared" si="3"/>
        <v>-194</v>
      </c>
      <c r="N16" s="29">
        <v>3</v>
      </c>
      <c r="O16" s="22">
        <f t="shared" si="4"/>
        <v>-554</v>
      </c>
      <c r="P16" s="101">
        <f t="shared" si="5"/>
        <v>252.5</v>
      </c>
      <c r="Q16" s="11">
        <f t="shared" si="6"/>
        <v>-301.5</v>
      </c>
      <c r="R16" s="111">
        <f t="shared" si="7"/>
        <v>5</v>
      </c>
      <c r="S16" s="130"/>
      <c r="T16" s="112"/>
      <c r="U16" s="107">
        <f t="shared" si="8"/>
        <v>5</v>
      </c>
    </row>
    <row r="17" spans="1:21" ht="12.75">
      <c r="A17" s="12">
        <v>12</v>
      </c>
      <c r="B17" s="108">
        <f>HRÁČI!B3</f>
        <v>101</v>
      </c>
      <c r="C17" s="109" t="str">
        <f>HRÁČI!C3</f>
        <v>Andraščík</v>
      </c>
      <c r="D17" s="110" t="str">
        <f>HRÁČI!D3</f>
        <v>Michal</v>
      </c>
      <c r="E17" s="101"/>
      <c r="F17" s="102"/>
      <c r="G17" s="11"/>
      <c r="H17" s="10"/>
      <c r="I17" s="29"/>
      <c r="J17" s="101"/>
      <c r="K17" s="102"/>
      <c r="L17" s="11"/>
      <c r="M17" s="10"/>
      <c r="N17" s="29"/>
      <c r="O17" s="22"/>
      <c r="P17" s="101"/>
      <c r="Q17" s="11"/>
      <c r="R17" s="111"/>
      <c r="S17" s="130"/>
      <c r="T17" s="112"/>
      <c r="U17" s="107"/>
    </row>
    <row r="18" spans="1:21" ht="12.75">
      <c r="A18" s="12">
        <v>13</v>
      </c>
      <c r="B18" s="108">
        <f>HRÁČI!B7</f>
        <v>105</v>
      </c>
      <c r="C18" s="109" t="str">
        <f>HRÁČI!C7</f>
        <v>Korčák</v>
      </c>
      <c r="D18" s="110" t="str">
        <f>HRÁČI!D7</f>
        <v>Dušan</v>
      </c>
      <c r="E18" s="101"/>
      <c r="F18" s="102"/>
      <c r="G18" s="11"/>
      <c r="H18" s="10"/>
      <c r="I18" s="29"/>
      <c r="J18" s="101"/>
      <c r="K18" s="102"/>
      <c r="L18" s="11"/>
      <c r="M18" s="10"/>
      <c r="N18" s="29"/>
      <c r="O18" s="22"/>
      <c r="P18" s="101"/>
      <c r="Q18" s="11"/>
      <c r="R18" s="111"/>
      <c r="S18" s="130"/>
      <c r="T18" s="112"/>
      <c r="U18" s="107"/>
    </row>
    <row r="19" spans="1:21" ht="12.75">
      <c r="A19" s="12">
        <v>14</v>
      </c>
      <c r="B19" s="108">
        <f>HRÁČI!B8</f>
        <v>106</v>
      </c>
      <c r="C19" s="109" t="str">
        <f>HRÁČI!C8</f>
        <v>Hegyi </v>
      </c>
      <c r="D19" s="110" t="str">
        <f>HRÁČI!D8</f>
        <v>Juraj</v>
      </c>
      <c r="E19" s="101"/>
      <c r="F19" s="102"/>
      <c r="G19" s="11"/>
      <c r="H19" s="10"/>
      <c r="I19" s="29"/>
      <c r="J19" s="101"/>
      <c r="K19" s="102"/>
      <c r="L19" s="11"/>
      <c r="M19" s="10"/>
      <c r="N19" s="29"/>
      <c r="O19" s="22"/>
      <c r="P19" s="101"/>
      <c r="Q19" s="11"/>
      <c r="R19" s="111"/>
      <c r="S19" s="130"/>
      <c r="T19" s="112"/>
      <c r="U19" s="107"/>
    </row>
    <row r="20" spans="1:21" ht="12.75">
      <c r="A20" s="12">
        <v>15</v>
      </c>
      <c r="B20" s="108">
        <f>HRÁČI!B10</f>
        <v>108</v>
      </c>
      <c r="C20" s="109" t="str">
        <f>HRÁČI!C10</f>
        <v>Kazimír </v>
      </c>
      <c r="D20" s="110" t="str">
        <f>HRÁČI!D10</f>
        <v>Jozef</v>
      </c>
      <c r="E20" s="101"/>
      <c r="F20" s="102"/>
      <c r="G20" s="11"/>
      <c r="H20" s="10"/>
      <c r="I20" s="29"/>
      <c r="J20" s="101"/>
      <c r="K20" s="102"/>
      <c r="L20" s="11"/>
      <c r="M20" s="10"/>
      <c r="N20" s="29"/>
      <c r="O20" s="22"/>
      <c r="P20" s="101"/>
      <c r="Q20" s="11"/>
      <c r="R20" s="111"/>
      <c r="S20" s="130"/>
      <c r="T20" s="112"/>
      <c r="U20" s="107"/>
    </row>
    <row r="21" spans="1:21" ht="12.75">
      <c r="A21" s="12">
        <v>16</v>
      </c>
      <c r="B21" s="108">
        <f>HRÁČI!B11</f>
        <v>109</v>
      </c>
      <c r="C21" s="109" t="str">
        <f>HRÁČI!C11</f>
        <v>Kolandra</v>
      </c>
      <c r="D21" s="110" t="str">
        <f>HRÁČI!D11</f>
        <v>Ivan</v>
      </c>
      <c r="E21" s="101"/>
      <c r="F21" s="102"/>
      <c r="G21" s="11"/>
      <c r="H21" s="10"/>
      <c r="I21" s="29"/>
      <c r="J21" s="101"/>
      <c r="K21" s="102"/>
      <c r="L21" s="11"/>
      <c r="M21" s="10"/>
      <c r="N21" s="29"/>
      <c r="O21" s="22"/>
      <c r="P21" s="101"/>
      <c r="Q21" s="11"/>
      <c r="R21" s="111"/>
      <c r="S21" s="130"/>
      <c r="T21" s="112"/>
      <c r="U21" s="107"/>
    </row>
    <row r="22" spans="1:21" ht="12.75">
      <c r="A22" s="12">
        <v>17</v>
      </c>
      <c r="B22" s="108">
        <f>HRÁČI!B12</f>
        <v>110</v>
      </c>
      <c r="C22" s="109" t="str">
        <f>HRÁČI!C12</f>
        <v>Kováč  </v>
      </c>
      <c r="D22" s="110" t="str">
        <f>HRÁČI!D12</f>
        <v>Štefan</v>
      </c>
      <c r="E22" s="101"/>
      <c r="F22" s="102"/>
      <c r="G22" s="11"/>
      <c r="H22" s="10"/>
      <c r="I22" s="29"/>
      <c r="J22" s="101"/>
      <c r="K22" s="102"/>
      <c r="L22" s="11"/>
      <c r="M22" s="10"/>
      <c r="N22" s="29"/>
      <c r="O22" s="22"/>
      <c r="P22" s="101"/>
      <c r="Q22" s="11"/>
      <c r="R22" s="111"/>
      <c r="S22" s="130"/>
      <c r="T22" s="112"/>
      <c r="U22" s="107"/>
    </row>
    <row r="23" spans="1:21" ht="12.75">
      <c r="A23" s="12">
        <v>18</v>
      </c>
      <c r="B23" s="108">
        <f>HRÁČI!B14</f>
        <v>112</v>
      </c>
      <c r="C23" s="109" t="str">
        <f>HRÁČI!C14</f>
        <v>Pecov</v>
      </c>
      <c r="D23" s="110" t="str">
        <f>HRÁČI!D14</f>
        <v>Ivan</v>
      </c>
      <c r="E23" s="101"/>
      <c r="F23" s="102"/>
      <c r="G23" s="11"/>
      <c r="H23" s="10"/>
      <c r="I23" s="29"/>
      <c r="J23" s="101"/>
      <c r="K23" s="102"/>
      <c r="L23" s="11"/>
      <c r="M23" s="10"/>
      <c r="N23" s="29"/>
      <c r="O23" s="22"/>
      <c r="P23" s="101"/>
      <c r="Q23" s="11"/>
      <c r="R23" s="111"/>
      <c r="S23" s="130"/>
      <c r="T23" s="112"/>
      <c r="U23" s="107"/>
    </row>
    <row r="24" spans="1:21" ht="12.75">
      <c r="A24" s="12">
        <v>19</v>
      </c>
      <c r="B24" s="108">
        <f>HRÁČI!B15</f>
        <v>113</v>
      </c>
      <c r="C24" s="109" t="str">
        <f>HRÁČI!C15</f>
        <v>Rotter</v>
      </c>
      <c r="D24" s="110" t="str">
        <f>HRÁČI!D15</f>
        <v>Martin</v>
      </c>
      <c r="E24" s="101"/>
      <c r="F24" s="102"/>
      <c r="G24" s="11"/>
      <c r="H24" s="10"/>
      <c r="I24" s="29"/>
      <c r="J24" s="101"/>
      <c r="K24" s="102"/>
      <c r="L24" s="11"/>
      <c r="M24" s="10"/>
      <c r="N24" s="29"/>
      <c r="O24" s="22"/>
      <c r="P24" s="101"/>
      <c r="Q24" s="11"/>
      <c r="R24" s="111"/>
      <c r="S24" s="130"/>
      <c r="T24" s="112"/>
      <c r="U24" s="107"/>
    </row>
    <row r="25" spans="1:21" ht="12.75">
      <c r="A25" s="12">
        <v>20</v>
      </c>
      <c r="B25" s="108">
        <f>HRÁČI!B17</f>
        <v>115</v>
      </c>
      <c r="C25" s="109" t="str">
        <f>HRÁČI!C17</f>
        <v>Andraščíková  </v>
      </c>
      <c r="D25" s="110" t="str">
        <f>HRÁČI!D17</f>
        <v>Beáta</v>
      </c>
      <c r="E25" s="101"/>
      <c r="F25" s="102"/>
      <c r="G25" s="11"/>
      <c r="H25" s="10"/>
      <c r="I25" s="29"/>
      <c r="J25" s="101"/>
      <c r="K25" s="102"/>
      <c r="L25" s="11"/>
      <c r="M25" s="10"/>
      <c r="N25" s="29"/>
      <c r="O25" s="22"/>
      <c r="P25" s="101"/>
      <c r="Q25" s="11"/>
      <c r="R25" s="111"/>
      <c r="S25" s="130"/>
      <c r="T25" s="112"/>
      <c r="U25" s="107"/>
    </row>
    <row r="26" spans="1:21" ht="12.75">
      <c r="A26" s="12">
        <v>21</v>
      </c>
      <c r="B26" s="108">
        <f>HRÁČI!B21</f>
        <v>119</v>
      </c>
      <c r="C26" s="109" t="str">
        <f>HRÁČI!C21</f>
        <v>Rigo</v>
      </c>
      <c r="D26" s="110" t="str">
        <f>HRÁČI!D21</f>
        <v>Ľudovít</v>
      </c>
      <c r="E26" s="101"/>
      <c r="F26" s="102"/>
      <c r="G26" s="11"/>
      <c r="H26" s="10"/>
      <c r="I26" s="29"/>
      <c r="J26" s="101"/>
      <c r="K26" s="102"/>
      <c r="L26" s="11"/>
      <c r="M26" s="10"/>
      <c r="N26" s="29"/>
      <c r="O26" s="22"/>
      <c r="P26" s="101"/>
      <c r="Q26" s="11"/>
      <c r="R26" s="111"/>
      <c r="S26" s="130"/>
      <c r="T26" s="112"/>
      <c r="U26" s="107"/>
    </row>
    <row r="27" spans="1:21" ht="12.75">
      <c r="A27" s="12">
        <v>22</v>
      </c>
      <c r="B27" s="108">
        <f>HRÁČI!B22</f>
        <v>120</v>
      </c>
      <c r="C27" s="109" t="str">
        <f>HRÁČI!C22</f>
        <v>Učník</v>
      </c>
      <c r="D27" s="110" t="str">
        <f>HRÁČI!D22</f>
        <v>Stanislav</v>
      </c>
      <c r="E27" s="101"/>
      <c r="F27" s="102"/>
      <c r="G27" s="11"/>
      <c r="H27" s="10"/>
      <c r="I27" s="29"/>
      <c r="J27" s="101"/>
      <c r="K27" s="102"/>
      <c r="L27" s="11"/>
      <c r="M27" s="10"/>
      <c r="N27" s="29"/>
      <c r="O27" s="22"/>
      <c r="P27" s="101"/>
      <c r="Q27" s="11"/>
      <c r="R27" s="111"/>
      <c r="S27" s="130"/>
      <c r="T27" s="112"/>
      <c r="U27" s="107"/>
    </row>
    <row r="28" spans="1:21" ht="12.75">
      <c r="A28" s="12">
        <v>23</v>
      </c>
      <c r="B28" s="108">
        <f>HRÁČI!B23</f>
        <v>121</v>
      </c>
      <c r="C28" s="109" t="str">
        <f>HRÁČI!C23</f>
        <v>Dula</v>
      </c>
      <c r="D28" s="110" t="str">
        <f>HRÁČI!D23</f>
        <v>Igor</v>
      </c>
      <c r="E28" s="101"/>
      <c r="F28" s="102"/>
      <c r="G28" s="11"/>
      <c r="H28" s="10"/>
      <c r="I28" s="29"/>
      <c r="J28" s="101"/>
      <c r="K28" s="102"/>
      <c r="L28" s="11"/>
      <c r="M28" s="10"/>
      <c r="N28" s="29"/>
      <c r="O28" s="22"/>
      <c r="P28" s="101"/>
      <c r="Q28" s="11"/>
      <c r="R28" s="111"/>
      <c r="S28" s="130"/>
      <c r="T28" s="112"/>
      <c r="U28" s="107"/>
    </row>
    <row r="29" spans="1:21" ht="12.75">
      <c r="A29" s="12">
        <v>24</v>
      </c>
      <c r="B29" s="108">
        <f>HRÁČI!B25</f>
        <v>123</v>
      </c>
      <c r="C29" s="109" t="str">
        <f>HRÁČI!C25</f>
        <v>Danics</v>
      </c>
      <c r="D29" s="110" t="str">
        <f>HRÁČI!D25</f>
        <v>Erich</v>
      </c>
      <c r="E29" s="101"/>
      <c r="F29" s="102"/>
      <c r="G29" s="11"/>
      <c r="H29" s="10"/>
      <c r="I29" s="29"/>
      <c r="J29" s="101"/>
      <c r="K29" s="102"/>
      <c r="L29" s="11"/>
      <c r="M29" s="10"/>
      <c r="N29" s="29"/>
      <c r="O29" s="22"/>
      <c r="P29" s="101"/>
      <c r="Q29" s="11"/>
      <c r="R29" s="111"/>
      <c r="S29" s="130"/>
      <c r="T29" s="112"/>
      <c r="U29" s="107"/>
    </row>
    <row r="30" spans="1:21" ht="12.75">
      <c r="A30" s="12">
        <v>25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1"/>
      <c r="F30" s="102"/>
      <c r="G30" s="11"/>
      <c r="H30" s="10"/>
      <c r="I30" s="29"/>
      <c r="J30" s="101"/>
      <c r="K30" s="102"/>
      <c r="L30" s="11"/>
      <c r="M30" s="10"/>
      <c r="N30" s="29"/>
      <c r="O30" s="22"/>
      <c r="P30" s="101"/>
      <c r="Q30" s="11"/>
      <c r="R30" s="111"/>
      <c r="S30" s="130"/>
      <c r="T30" s="112"/>
      <c r="U30" s="107"/>
    </row>
    <row r="31" spans="1:22" ht="12.75">
      <c r="A31" s="1"/>
      <c r="E31" s="9">
        <f>SUM(E6:E28)</f>
        <v>0</v>
      </c>
      <c r="F31" s="9"/>
      <c r="G31" s="9">
        <f>SUM(G6:G28)</f>
        <v>647.5</v>
      </c>
      <c r="H31" s="9"/>
      <c r="I31" s="9"/>
      <c r="J31" s="9">
        <f>SUM(J6:J28)</f>
        <v>0</v>
      </c>
      <c r="K31" s="9"/>
      <c r="L31" s="9">
        <f>SUM(L6:L28)</f>
        <v>1207.5</v>
      </c>
      <c r="M31" s="9"/>
      <c r="N31" s="9"/>
      <c r="O31" s="9">
        <f>SUM(O6:O28)</f>
        <v>0</v>
      </c>
      <c r="P31" s="9">
        <f>SUM(P6:P28)</f>
        <v>1855</v>
      </c>
      <c r="Q31" s="9"/>
      <c r="R31" s="9">
        <f>SUM(R6:R28)</f>
        <v>132</v>
      </c>
      <c r="S31" s="9"/>
      <c r="T31" s="9"/>
      <c r="U31" s="9">
        <f>SUM(U6:U28)</f>
        <v>144</v>
      </c>
      <c r="V31" s="5"/>
    </row>
    <row r="32" spans="1:22" ht="13.5" customHeight="1">
      <c r="A32" s="1"/>
      <c r="E32" s="7"/>
      <c r="F32" s="7"/>
      <c r="G32" s="7"/>
      <c r="H32" s="7"/>
      <c r="I32" s="127"/>
      <c r="J32" s="7"/>
      <c r="K32" s="7"/>
      <c r="L32" s="7"/>
      <c r="M32" s="7"/>
      <c r="N32" s="127"/>
      <c r="O32" s="7"/>
      <c r="S32" s="1"/>
      <c r="T32" s="1"/>
      <c r="U32" s="2"/>
      <c r="V32" s="2"/>
    </row>
    <row r="33" spans="1:22" ht="13.5" customHeight="1">
      <c r="A33" s="58" t="s">
        <v>88</v>
      </c>
      <c r="B33" s="187" t="s">
        <v>46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2"/>
    </row>
    <row r="34" spans="1:22" ht="13.5" customHeight="1">
      <c r="A34" s="59" t="s">
        <v>91</v>
      </c>
      <c r="B34" s="57" t="s">
        <v>133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"/>
    </row>
    <row r="35" spans="1:21" ht="13.5" customHeight="1">
      <c r="A35" s="60" t="s">
        <v>92</v>
      </c>
      <c r="B35" s="53" t="s">
        <v>134</v>
      </c>
      <c r="C35" s="53"/>
      <c r="D35" s="53"/>
      <c r="E35" s="53"/>
      <c r="F35" s="53"/>
      <c r="H35" s="54"/>
      <c r="I35" s="186"/>
      <c r="J35" s="186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2"/>
    </row>
    <row r="36" spans="1:22" ht="13.5" customHeight="1">
      <c r="A36" s="59" t="s">
        <v>93</v>
      </c>
      <c r="B36" s="57" t="s">
        <v>135</v>
      </c>
      <c r="C36" s="57"/>
      <c r="D36" s="57"/>
      <c r="E36" s="57"/>
      <c r="F36" s="57"/>
      <c r="H36" s="55"/>
      <c r="I36" s="190"/>
      <c r="J36" s="190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2"/>
      <c r="V36" s="1"/>
    </row>
    <row r="37" spans="1:22" ht="13.5" customHeight="1">
      <c r="A37" s="60" t="s">
        <v>94</v>
      </c>
      <c r="B37" s="53"/>
      <c r="C37" s="53"/>
      <c r="D37" s="53"/>
      <c r="E37" s="53"/>
      <c r="F37" s="53"/>
      <c r="H37" s="54"/>
      <c r="I37" s="186"/>
      <c r="J37" s="186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  <c r="V37" s="1"/>
    </row>
    <row r="38" spans="1:22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2"/>
      <c r="V38" s="1"/>
    </row>
    <row r="39" spans="1:22" ht="13.5" customHeight="1">
      <c r="A39" s="58" t="s">
        <v>88</v>
      </c>
      <c r="B39" s="187" t="s">
        <v>47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  <c r="V39" s="1"/>
    </row>
    <row r="40" spans="1:22" ht="13.5" customHeight="1">
      <c r="A40" s="59" t="s">
        <v>91</v>
      </c>
      <c r="B40" s="57" t="s">
        <v>136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2"/>
      <c r="V40" s="1"/>
    </row>
    <row r="41" spans="1:22" ht="13.5" customHeight="1">
      <c r="A41" s="60" t="s">
        <v>92</v>
      </c>
      <c r="B41" s="53" t="s">
        <v>138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2"/>
      <c r="V41" s="1"/>
    </row>
    <row r="42" spans="1:22" ht="13.5" customHeight="1">
      <c r="A42" s="59" t="s">
        <v>93</v>
      </c>
      <c r="B42" s="57" t="s">
        <v>137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2"/>
      <c r="V42" s="1"/>
    </row>
    <row r="43" spans="1:22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2"/>
      <c r="V43" s="1"/>
    </row>
    <row r="44" spans="4:22" ht="12.75">
      <c r="D44" s="125"/>
      <c r="S44" s="1"/>
      <c r="T44" s="1"/>
      <c r="U44" s="1"/>
      <c r="V44" s="1"/>
    </row>
    <row r="45" spans="2:22" ht="12.75">
      <c r="B45" s="2"/>
      <c r="P45" s="1"/>
      <c r="Q45" s="1"/>
      <c r="R45" s="1"/>
      <c r="S45" s="1"/>
      <c r="T45" s="1"/>
      <c r="U45" s="1"/>
      <c r="V45" s="1"/>
    </row>
    <row r="46" spans="1:22" ht="12.75">
      <c r="A46" s="1"/>
      <c r="B46" s="2"/>
      <c r="P46" s="1"/>
      <c r="Q46" s="1"/>
      <c r="R46" s="1"/>
      <c r="S46" s="1"/>
      <c r="T46" s="1"/>
      <c r="U46" s="1"/>
      <c r="V46" s="1"/>
    </row>
    <row r="47" spans="1:22" ht="12.75">
      <c r="A47" s="1"/>
      <c r="B47" s="2"/>
      <c r="C47" s="1"/>
      <c r="D47" s="1"/>
      <c r="E47" s="1"/>
      <c r="F47" s="1"/>
      <c r="G47" s="1"/>
      <c r="H47" s="1"/>
      <c r="I47" s="2"/>
      <c r="J47" s="1"/>
      <c r="K47" s="1"/>
      <c r="L47" s="1"/>
      <c r="M47" s="1"/>
      <c r="N47" s="2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2"/>
      <c r="C48" s="1"/>
      <c r="D48" s="1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  <c r="P48" s="1"/>
      <c r="Q48" s="1"/>
      <c r="R48" s="1"/>
      <c r="S48" s="1"/>
      <c r="T48" s="1"/>
      <c r="U48" s="1"/>
      <c r="V48" s="1"/>
    </row>
  </sheetData>
  <mergeCells count="27">
    <mergeCell ref="E2:U2"/>
    <mergeCell ref="K34:U34"/>
    <mergeCell ref="K35:U35"/>
    <mergeCell ref="K36:U36"/>
    <mergeCell ref="O4:R4"/>
    <mergeCell ref="I34:J34"/>
    <mergeCell ref="H33:U33"/>
    <mergeCell ref="I35:J35"/>
    <mergeCell ref="B33:F33"/>
    <mergeCell ref="B39:F39"/>
    <mergeCell ref="E4:I4"/>
    <mergeCell ref="J4:N4"/>
    <mergeCell ref="I36:J36"/>
    <mergeCell ref="I37:J37"/>
    <mergeCell ref="I38:J38"/>
    <mergeCell ref="K38:U38"/>
    <mergeCell ref="I39:J39"/>
    <mergeCell ref="K37:U37"/>
    <mergeCell ref="I40:J40"/>
    <mergeCell ref="K39:U39"/>
    <mergeCell ref="K40:U40"/>
    <mergeCell ref="I43:J43"/>
    <mergeCell ref="I41:J41"/>
    <mergeCell ref="I42:J42"/>
    <mergeCell ref="K41:U41"/>
    <mergeCell ref="K42:U42"/>
    <mergeCell ref="K43:U43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8"/>
  <dimension ref="A1:X48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258</v>
      </c>
      <c r="D4" s="28" t="s">
        <v>42</v>
      </c>
      <c r="E4" s="194" t="s">
        <v>168</v>
      </c>
      <c r="F4" s="195"/>
      <c r="G4" s="195"/>
      <c r="H4" s="195"/>
      <c r="I4" s="195"/>
      <c r="J4" s="196" t="s">
        <v>169</v>
      </c>
      <c r="K4" s="197"/>
      <c r="L4" s="197"/>
      <c r="M4" s="197"/>
      <c r="N4" s="198"/>
      <c r="O4" s="203" t="s">
        <v>161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13</v>
      </c>
      <c r="B6" s="98">
        <f>HRÁČI!B3</f>
        <v>101</v>
      </c>
      <c r="C6" s="99" t="str">
        <f>HRÁČI!C3</f>
        <v>Andraščík</v>
      </c>
      <c r="D6" s="100" t="str">
        <f>HRÁČI!D3</f>
        <v>Michal</v>
      </c>
      <c r="E6" s="101">
        <v>0</v>
      </c>
      <c r="F6" s="102">
        <v>0</v>
      </c>
      <c r="G6" s="103">
        <f aca="true" t="shared" si="0" ref="G6:G30">F6*2.5</f>
        <v>0</v>
      </c>
      <c r="H6" s="14">
        <f aca="true" t="shared" si="1" ref="H6:H30">E6+G6</f>
        <v>0</v>
      </c>
      <c r="I6" s="29"/>
      <c r="J6" s="101">
        <v>0</v>
      </c>
      <c r="K6" s="102">
        <v>0</v>
      </c>
      <c r="L6" s="11">
        <f aca="true" t="shared" si="2" ref="L6:L30">K6*2.5</f>
        <v>0</v>
      </c>
      <c r="M6" s="14">
        <f aca="true" t="shared" si="3" ref="M6:M30">J6+L6</f>
        <v>0</v>
      </c>
      <c r="N6" s="29"/>
      <c r="O6" s="21">
        <f aca="true" t="shared" si="4" ref="O6:O30">E6+J6</f>
        <v>0</v>
      </c>
      <c r="P6" s="104">
        <f aca="true" t="shared" si="5" ref="P6:P30">G6+L6</f>
        <v>0</v>
      </c>
      <c r="Q6" s="103">
        <f aca="true" t="shared" si="6" ref="Q6:Q30">H6+M6</f>
        <v>0</v>
      </c>
      <c r="R6" s="105">
        <f aca="true" t="shared" si="7" ref="R6:R30">I6+N6</f>
        <v>0</v>
      </c>
      <c r="S6" s="129"/>
      <c r="T6" s="106"/>
      <c r="U6" s="107">
        <f aca="true" t="shared" si="8" ref="U6:U30">R6+S6+T6</f>
        <v>0</v>
      </c>
      <c r="X6" s="27"/>
    </row>
    <row r="7" spans="1:21" ht="12.75">
      <c r="A7" s="12">
        <v>14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1">
        <v>0</v>
      </c>
      <c r="F7" s="102">
        <v>0</v>
      </c>
      <c r="G7" s="11">
        <f t="shared" si="0"/>
        <v>0</v>
      </c>
      <c r="H7" s="10">
        <f t="shared" si="1"/>
        <v>0</v>
      </c>
      <c r="I7" s="29"/>
      <c r="J7" s="101">
        <v>0</v>
      </c>
      <c r="K7" s="102">
        <v>0</v>
      </c>
      <c r="L7" s="11">
        <f t="shared" si="2"/>
        <v>0</v>
      </c>
      <c r="M7" s="10">
        <f t="shared" si="3"/>
        <v>0</v>
      </c>
      <c r="N7" s="29"/>
      <c r="O7" s="22">
        <f t="shared" si="4"/>
        <v>0</v>
      </c>
      <c r="P7" s="101">
        <f t="shared" si="5"/>
        <v>0</v>
      </c>
      <c r="Q7" s="11">
        <f t="shared" si="6"/>
        <v>0</v>
      </c>
      <c r="R7" s="111">
        <f t="shared" si="7"/>
        <v>0</v>
      </c>
      <c r="S7" s="130"/>
      <c r="T7" s="112"/>
      <c r="U7" s="107">
        <f t="shared" si="8"/>
        <v>0</v>
      </c>
    </row>
    <row r="8" spans="1:21" ht="12.75">
      <c r="A8" s="12">
        <v>1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158</v>
      </c>
      <c r="F8" s="102">
        <v>57</v>
      </c>
      <c r="G8" s="11">
        <f t="shared" si="0"/>
        <v>142.5</v>
      </c>
      <c r="H8" s="10">
        <f t="shared" si="1"/>
        <v>300.5</v>
      </c>
      <c r="I8" s="29">
        <v>10</v>
      </c>
      <c r="J8" s="101">
        <v>191.5</v>
      </c>
      <c r="K8" s="102">
        <v>24</v>
      </c>
      <c r="L8" s="11">
        <f t="shared" si="2"/>
        <v>60</v>
      </c>
      <c r="M8" s="10">
        <f t="shared" si="3"/>
        <v>251.5</v>
      </c>
      <c r="N8" s="29">
        <v>9</v>
      </c>
      <c r="O8" s="22">
        <f t="shared" si="4"/>
        <v>349.5</v>
      </c>
      <c r="P8" s="101">
        <f t="shared" si="5"/>
        <v>202.5</v>
      </c>
      <c r="Q8" s="11">
        <f t="shared" si="6"/>
        <v>552</v>
      </c>
      <c r="R8" s="111">
        <f t="shared" si="7"/>
        <v>19</v>
      </c>
      <c r="S8" s="130">
        <v>3</v>
      </c>
      <c r="T8" s="112">
        <v>2</v>
      </c>
      <c r="U8" s="107">
        <f t="shared" si="8"/>
        <v>24</v>
      </c>
    </row>
    <row r="9" spans="1:21" ht="12.75">
      <c r="A9" s="12">
        <v>7</v>
      </c>
      <c r="B9" s="108">
        <f>HRÁČI!B6</f>
        <v>104</v>
      </c>
      <c r="C9" s="109" t="str">
        <f>HRÁČI!C6</f>
        <v>Dobiaš</v>
      </c>
      <c r="D9" s="110" t="str">
        <f>HRÁČI!D6</f>
        <v>Martin</v>
      </c>
      <c r="E9" s="101">
        <v>-222.5</v>
      </c>
      <c r="F9" s="102">
        <v>11</v>
      </c>
      <c r="G9" s="11">
        <f t="shared" si="0"/>
        <v>27.5</v>
      </c>
      <c r="H9" s="10">
        <f t="shared" si="1"/>
        <v>-195</v>
      </c>
      <c r="I9" s="29">
        <v>3</v>
      </c>
      <c r="J9" s="101">
        <v>1.5</v>
      </c>
      <c r="K9" s="102">
        <v>101</v>
      </c>
      <c r="L9" s="11">
        <f t="shared" si="2"/>
        <v>252.5</v>
      </c>
      <c r="M9" s="10">
        <f t="shared" si="3"/>
        <v>254</v>
      </c>
      <c r="N9" s="29">
        <v>10</v>
      </c>
      <c r="O9" s="22">
        <f t="shared" si="4"/>
        <v>-221</v>
      </c>
      <c r="P9" s="101">
        <f t="shared" si="5"/>
        <v>280</v>
      </c>
      <c r="Q9" s="11">
        <f t="shared" si="6"/>
        <v>59</v>
      </c>
      <c r="R9" s="111">
        <f t="shared" si="7"/>
        <v>13</v>
      </c>
      <c r="S9" s="130"/>
      <c r="T9" s="112"/>
      <c r="U9" s="107">
        <f t="shared" si="8"/>
        <v>13</v>
      </c>
    </row>
    <row r="10" spans="1:21" ht="12.75">
      <c r="A10" s="12">
        <v>15</v>
      </c>
      <c r="B10" s="108">
        <f>HRÁČI!B7</f>
        <v>105</v>
      </c>
      <c r="C10" s="109" t="str">
        <f>HRÁČI!C7</f>
        <v>Korčák</v>
      </c>
      <c r="D10" s="110" t="str">
        <f>HRÁČI!D7</f>
        <v>Dušan</v>
      </c>
      <c r="E10" s="101">
        <v>0</v>
      </c>
      <c r="F10" s="102">
        <v>0</v>
      </c>
      <c r="G10" s="11">
        <f t="shared" si="0"/>
        <v>0</v>
      </c>
      <c r="H10" s="10">
        <f t="shared" si="1"/>
        <v>0</v>
      </c>
      <c r="I10" s="29"/>
      <c r="J10" s="101">
        <v>0</v>
      </c>
      <c r="K10" s="102">
        <v>0</v>
      </c>
      <c r="L10" s="11">
        <f t="shared" si="2"/>
        <v>0</v>
      </c>
      <c r="M10" s="10">
        <f t="shared" si="3"/>
        <v>0</v>
      </c>
      <c r="N10" s="29"/>
      <c r="O10" s="22">
        <f t="shared" si="4"/>
        <v>0</v>
      </c>
      <c r="P10" s="101">
        <f t="shared" si="5"/>
        <v>0</v>
      </c>
      <c r="Q10" s="11">
        <f t="shared" si="6"/>
        <v>0</v>
      </c>
      <c r="R10" s="111">
        <f t="shared" si="7"/>
        <v>0</v>
      </c>
      <c r="S10" s="130"/>
      <c r="T10" s="112"/>
      <c r="U10" s="107">
        <f t="shared" si="8"/>
        <v>0</v>
      </c>
    </row>
    <row r="11" spans="1:21" ht="12.75">
      <c r="A11" s="12">
        <v>4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>
        <v>-223</v>
      </c>
      <c r="F11" s="102">
        <v>24</v>
      </c>
      <c r="G11" s="11">
        <f t="shared" si="0"/>
        <v>60</v>
      </c>
      <c r="H11" s="10">
        <f t="shared" si="1"/>
        <v>-163</v>
      </c>
      <c r="I11" s="29">
        <v>5</v>
      </c>
      <c r="J11" s="101">
        <v>112</v>
      </c>
      <c r="K11" s="102">
        <v>70</v>
      </c>
      <c r="L11" s="11">
        <f t="shared" si="2"/>
        <v>175</v>
      </c>
      <c r="M11" s="10">
        <f t="shared" si="3"/>
        <v>287</v>
      </c>
      <c r="N11" s="29">
        <v>11</v>
      </c>
      <c r="O11" s="22">
        <f t="shared" si="4"/>
        <v>-111</v>
      </c>
      <c r="P11" s="101">
        <f t="shared" si="5"/>
        <v>235</v>
      </c>
      <c r="Q11" s="11">
        <f t="shared" si="6"/>
        <v>124</v>
      </c>
      <c r="R11" s="111">
        <f t="shared" si="7"/>
        <v>16</v>
      </c>
      <c r="S11" s="130"/>
      <c r="T11" s="112"/>
      <c r="U11" s="107">
        <f t="shared" si="8"/>
        <v>16</v>
      </c>
    </row>
    <row r="12" spans="1:21" ht="12.75">
      <c r="A12" s="12">
        <v>8</v>
      </c>
      <c r="B12" s="108">
        <f>HRÁČI!B9</f>
        <v>107</v>
      </c>
      <c r="C12" s="109" t="str">
        <f>HRÁČI!C9</f>
        <v>Vavríková</v>
      </c>
      <c r="D12" s="110" t="str">
        <f>HRÁČI!D9</f>
        <v>Lucia</v>
      </c>
      <c r="E12" s="101">
        <v>109</v>
      </c>
      <c r="F12" s="102">
        <v>58</v>
      </c>
      <c r="G12" s="11">
        <f t="shared" si="0"/>
        <v>145</v>
      </c>
      <c r="H12" s="10">
        <f t="shared" si="1"/>
        <v>254</v>
      </c>
      <c r="I12" s="29">
        <v>9</v>
      </c>
      <c r="J12" s="101">
        <v>-74</v>
      </c>
      <c r="K12" s="102">
        <v>0</v>
      </c>
      <c r="L12" s="11">
        <f t="shared" si="2"/>
        <v>0</v>
      </c>
      <c r="M12" s="10">
        <f t="shared" si="3"/>
        <v>-74</v>
      </c>
      <c r="N12" s="29">
        <v>2</v>
      </c>
      <c r="O12" s="22">
        <f t="shared" si="4"/>
        <v>35</v>
      </c>
      <c r="P12" s="101">
        <f t="shared" si="5"/>
        <v>145</v>
      </c>
      <c r="Q12" s="11">
        <f t="shared" si="6"/>
        <v>180</v>
      </c>
      <c r="R12" s="111">
        <f t="shared" si="7"/>
        <v>11</v>
      </c>
      <c r="S12" s="130"/>
      <c r="T12" s="112"/>
      <c r="U12" s="107">
        <f t="shared" si="8"/>
        <v>11</v>
      </c>
    </row>
    <row r="13" spans="1:21" ht="12.75">
      <c r="A13" s="12">
        <v>9</v>
      </c>
      <c r="B13" s="108">
        <f>HRÁČI!B10</f>
        <v>108</v>
      </c>
      <c r="C13" s="109" t="str">
        <f>HRÁČI!C10</f>
        <v>Kazimír </v>
      </c>
      <c r="D13" s="110" t="str">
        <f>HRÁČI!D10</f>
        <v>Jozef</v>
      </c>
      <c r="E13" s="101">
        <v>50</v>
      </c>
      <c r="F13" s="102">
        <v>45</v>
      </c>
      <c r="G13" s="11">
        <f t="shared" si="0"/>
        <v>112.5</v>
      </c>
      <c r="H13" s="10">
        <f t="shared" si="1"/>
        <v>162.5</v>
      </c>
      <c r="I13" s="29">
        <v>8</v>
      </c>
      <c r="J13" s="101">
        <v>-111.5</v>
      </c>
      <c r="K13" s="102">
        <v>24</v>
      </c>
      <c r="L13" s="11">
        <f t="shared" si="2"/>
        <v>60</v>
      </c>
      <c r="M13" s="10">
        <f t="shared" si="3"/>
        <v>-51.5</v>
      </c>
      <c r="N13" s="29">
        <v>3</v>
      </c>
      <c r="O13" s="22">
        <f t="shared" si="4"/>
        <v>-61.5</v>
      </c>
      <c r="P13" s="101">
        <f t="shared" si="5"/>
        <v>172.5</v>
      </c>
      <c r="Q13" s="11">
        <f t="shared" si="6"/>
        <v>111</v>
      </c>
      <c r="R13" s="111">
        <f t="shared" si="7"/>
        <v>11</v>
      </c>
      <c r="S13" s="130"/>
      <c r="T13" s="112"/>
      <c r="U13" s="107">
        <f t="shared" si="8"/>
        <v>11</v>
      </c>
    </row>
    <row r="14" spans="1:21" ht="12.75">
      <c r="A14" s="12">
        <v>16</v>
      </c>
      <c r="B14" s="108">
        <f>HRÁČI!B11</f>
        <v>109</v>
      </c>
      <c r="C14" s="109" t="str">
        <f>HRÁČI!C11</f>
        <v>Kolandra</v>
      </c>
      <c r="D14" s="110" t="str">
        <f>HRÁČI!D11</f>
        <v>Ivan</v>
      </c>
      <c r="E14" s="101">
        <v>0</v>
      </c>
      <c r="F14" s="102">
        <v>0</v>
      </c>
      <c r="G14" s="11">
        <f t="shared" si="0"/>
        <v>0</v>
      </c>
      <c r="H14" s="10">
        <f t="shared" si="1"/>
        <v>0</v>
      </c>
      <c r="I14" s="29"/>
      <c r="J14" s="101">
        <v>0</v>
      </c>
      <c r="K14" s="102">
        <v>0</v>
      </c>
      <c r="L14" s="11">
        <f t="shared" si="2"/>
        <v>0</v>
      </c>
      <c r="M14" s="10">
        <f t="shared" si="3"/>
        <v>0</v>
      </c>
      <c r="N14" s="29"/>
      <c r="O14" s="22">
        <f t="shared" si="4"/>
        <v>0</v>
      </c>
      <c r="P14" s="101">
        <f t="shared" si="5"/>
        <v>0</v>
      </c>
      <c r="Q14" s="11">
        <f t="shared" si="6"/>
        <v>0</v>
      </c>
      <c r="R14" s="111">
        <f t="shared" si="7"/>
        <v>0</v>
      </c>
      <c r="S14" s="130"/>
      <c r="T14" s="112"/>
      <c r="U14" s="107">
        <f t="shared" si="8"/>
        <v>0</v>
      </c>
    </row>
    <row r="15" spans="1:21" ht="12.75">
      <c r="A15" s="12">
        <v>17</v>
      </c>
      <c r="B15" s="108">
        <f>HRÁČI!B12</f>
        <v>110</v>
      </c>
      <c r="C15" s="109" t="str">
        <f>HRÁČI!C12</f>
        <v>Kováč  </v>
      </c>
      <c r="D15" s="110" t="str">
        <f>HRÁČI!D12</f>
        <v>Štefan</v>
      </c>
      <c r="E15" s="101">
        <v>0</v>
      </c>
      <c r="F15" s="102">
        <v>0</v>
      </c>
      <c r="G15" s="11">
        <f t="shared" si="0"/>
        <v>0</v>
      </c>
      <c r="H15" s="10">
        <f t="shared" si="1"/>
        <v>0</v>
      </c>
      <c r="I15" s="29"/>
      <c r="J15" s="101">
        <v>0</v>
      </c>
      <c r="K15" s="102">
        <v>0</v>
      </c>
      <c r="L15" s="11">
        <f t="shared" si="2"/>
        <v>0</v>
      </c>
      <c r="M15" s="10">
        <f t="shared" si="3"/>
        <v>0</v>
      </c>
      <c r="N15" s="29"/>
      <c r="O15" s="22">
        <f t="shared" si="4"/>
        <v>0</v>
      </c>
      <c r="P15" s="101">
        <f t="shared" si="5"/>
        <v>0</v>
      </c>
      <c r="Q15" s="11">
        <f t="shared" si="6"/>
        <v>0</v>
      </c>
      <c r="R15" s="111">
        <f t="shared" si="7"/>
        <v>0</v>
      </c>
      <c r="S15" s="130"/>
      <c r="T15" s="112"/>
      <c r="U15" s="107">
        <f t="shared" si="8"/>
        <v>0</v>
      </c>
    </row>
    <row r="16" spans="1:21" ht="12.75">
      <c r="A16" s="12">
        <v>3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>
        <v>622.5</v>
      </c>
      <c r="F16" s="102">
        <v>79</v>
      </c>
      <c r="G16" s="11">
        <f t="shared" si="0"/>
        <v>197.5</v>
      </c>
      <c r="H16" s="10">
        <f t="shared" si="1"/>
        <v>820</v>
      </c>
      <c r="I16" s="29">
        <v>12</v>
      </c>
      <c r="J16" s="101">
        <v>-211.5</v>
      </c>
      <c r="K16" s="102">
        <v>77</v>
      </c>
      <c r="L16" s="11">
        <f t="shared" si="2"/>
        <v>192.5</v>
      </c>
      <c r="M16" s="10">
        <f t="shared" si="3"/>
        <v>-19</v>
      </c>
      <c r="N16" s="29">
        <v>5</v>
      </c>
      <c r="O16" s="22">
        <f t="shared" si="4"/>
        <v>411</v>
      </c>
      <c r="P16" s="101">
        <f t="shared" si="5"/>
        <v>390</v>
      </c>
      <c r="Q16" s="11">
        <f t="shared" si="6"/>
        <v>801</v>
      </c>
      <c r="R16" s="111">
        <f t="shared" si="7"/>
        <v>17</v>
      </c>
      <c r="S16" s="130">
        <v>1</v>
      </c>
      <c r="T16" s="112">
        <v>3</v>
      </c>
      <c r="U16" s="107">
        <f t="shared" si="8"/>
        <v>21</v>
      </c>
    </row>
    <row r="17" spans="1:21" ht="12.75">
      <c r="A17" s="12">
        <v>2</v>
      </c>
      <c r="B17" s="108">
        <f>HRÁČI!B14</f>
        <v>112</v>
      </c>
      <c r="C17" s="109" t="str">
        <f>HRÁČI!C14</f>
        <v>Pecov</v>
      </c>
      <c r="D17" s="110" t="str">
        <f>HRÁČI!D14</f>
        <v>Ivan</v>
      </c>
      <c r="E17" s="101">
        <v>328</v>
      </c>
      <c r="F17" s="102">
        <v>49</v>
      </c>
      <c r="G17" s="11">
        <f t="shared" si="0"/>
        <v>122.5</v>
      </c>
      <c r="H17" s="10">
        <f t="shared" si="1"/>
        <v>450.5</v>
      </c>
      <c r="I17" s="29">
        <v>11</v>
      </c>
      <c r="J17" s="101">
        <v>94</v>
      </c>
      <c r="K17" s="102">
        <v>24</v>
      </c>
      <c r="L17" s="11">
        <f t="shared" si="2"/>
        <v>60</v>
      </c>
      <c r="M17" s="10">
        <f t="shared" si="3"/>
        <v>154</v>
      </c>
      <c r="N17" s="29">
        <v>7</v>
      </c>
      <c r="O17" s="22">
        <f t="shared" si="4"/>
        <v>422</v>
      </c>
      <c r="P17" s="101">
        <f t="shared" si="5"/>
        <v>182.5</v>
      </c>
      <c r="Q17" s="11">
        <f t="shared" si="6"/>
        <v>604.5</v>
      </c>
      <c r="R17" s="111">
        <f t="shared" si="7"/>
        <v>18</v>
      </c>
      <c r="S17" s="130">
        <v>2</v>
      </c>
      <c r="T17" s="112">
        <v>1</v>
      </c>
      <c r="U17" s="107">
        <f t="shared" si="8"/>
        <v>21</v>
      </c>
    </row>
    <row r="18" spans="1:21" ht="12.75">
      <c r="A18" s="12">
        <v>18</v>
      </c>
      <c r="B18" s="108">
        <f>HRÁČI!B15</f>
        <v>113</v>
      </c>
      <c r="C18" s="109" t="str">
        <f>HRÁČI!C15</f>
        <v>Rotter</v>
      </c>
      <c r="D18" s="110" t="str">
        <f>HRÁČI!D15</f>
        <v>Martin</v>
      </c>
      <c r="E18" s="101">
        <v>0</v>
      </c>
      <c r="F18" s="102">
        <v>0</v>
      </c>
      <c r="G18" s="11">
        <f t="shared" si="0"/>
        <v>0</v>
      </c>
      <c r="H18" s="10">
        <f t="shared" si="1"/>
        <v>0</v>
      </c>
      <c r="I18" s="29"/>
      <c r="J18" s="101">
        <v>0</v>
      </c>
      <c r="K18" s="102">
        <v>0</v>
      </c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19</v>
      </c>
      <c r="B19" s="108">
        <f>HRÁČI!B16</f>
        <v>114</v>
      </c>
      <c r="C19" s="109" t="str">
        <f>HRÁČI!C16</f>
        <v>Stadtrucker </v>
      </c>
      <c r="D19" s="110" t="str">
        <f>HRÁČI!D16</f>
        <v>Fedor</v>
      </c>
      <c r="E19" s="101">
        <v>0</v>
      </c>
      <c r="F19" s="102">
        <v>0</v>
      </c>
      <c r="G19" s="11">
        <f t="shared" si="0"/>
        <v>0</v>
      </c>
      <c r="H19" s="10">
        <f t="shared" si="1"/>
        <v>0</v>
      </c>
      <c r="I19" s="29"/>
      <c r="J19" s="101">
        <v>0</v>
      </c>
      <c r="K19" s="102">
        <v>0</v>
      </c>
      <c r="L19" s="11">
        <f t="shared" si="2"/>
        <v>0</v>
      </c>
      <c r="M19" s="10">
        <f t="shared" si="3"/>
        <v>0</v>
      </c>
      <c r="N19" s="29"/>
      <c r="O19" s="22">
        <f t="shared" si="4"/>
        <v>0</v>
      </c>
      <c r="P19" s="101">
        <f t="shared" si="5"/>
        <v>0</v>
      </c>
      <c r="Q19" s="11">
        <f t="shared" si="6"/>
        <v>0</v>
      </c>
      <c r="R19" s="111">
        <f t="shared" si="7"/>
        <v>0</v>
      </c>
      <c r="S19" s="130"/>
      <c r="T19" s="112"/>
      <c r="U19" s="107">
        <f t="shared" si="8"/>
        <v>0</v>
      </c>
    </row>
    <row r="20" spans="1:21" ht="12.75">
      <c r="A20" s="12">
        <v>20</v>
      </c>
      <c r="B20" s="108">
        <f>HRÁČI!B17</f>
        <v>115</v>
      </c>
      <c r="C20" s="109" t="str">
        <f>HRÁČI!C17</f>
        <v>Andraščíková  </v>
      </c>
      <c r="D20" s="110" t="str">
        <f>HRÁČI!D17</f>
        <v>Beáta</v>
      </c>
      <c r="E20" s="101">
        <v>0</v>
      </c>
      <c r="F20" s="102">
        <v>0</v>
      </c>
      <c r="G20" s="11">
        <f t="shared" si="0"/>
        <v>0</v>
      </c>
      <c r="H20" s="10">
        <f t="shared" si="1"/>
        <v>0</v>
      </c>
      <c r="I20" s="29"/>
      <c r="J20" s="101">
        <v>0</v>
      </c>
      <c r="K20" s="102">
        <v>0</v>
      </c>
      <c r="L20" s="11">
        <f t="shared" si="2"/>
        <v>0</v>
      </c>
      <c r="M20" s="10">
        <f t="shared" si="3"/>
        <v>0</v>
      </c>
      <c r="N20" s="29"/>
      <c r="O20" s="22">
        <f t="shared" si="4"/>
        <v>0</v>
      </c>
      <c r="P20" s="101">
        <f t="shared" si="5"/>
        <v>0</v>
      </c>
      <c r="Q20" s="11">
        <f t="shared" si="6"/>
        <v>0</v>
      </c>
      <c r="R20" s="111">
        <f t="shared" si="7"/>
        <v>0</v>
      </c>
      <c r="S20" s="130"/>
      <c r="T20" s="112"/>
      <c r="U20" s="107">
        <f t="shared" si="8"/>
        <v>0</v>
      </c>
    </row>
    <row r="21" spans="1:21" ht="12.75">
      <c r="A21" s="12">
        <v>11</v>
      </c>
      <c r="B21" s="108">
        <f>HRÁČI!B18</f>
        <v>116</v>
      </c>
      <c r="C21" s="109" t="str">
        <f>HRÁČI!C18</f>
        <v>Vavrík  </v>
      </c>
      <c r="D21" s="110" t="str">
        <f>HRÁČI!D18</f>
        <v>Ivan</v>
      </c>
      <c r="E21" s="101">
        <v>-192.5</v>
      </c>
      <c r="F21" s="102">
        <v>0</v>
      </c>
      <c r="G21" s="11">
        <f t="shared" si="0"/>
        <v>0</v>
      </c>
      <c r="H21" s="10">
        <f t="shared" si="1"/>
        <v>-192.5</v>
      </c>
      <c r="I21" s="29">
        <v>4</v>
      </c>
      <c r="J21" s="101">
        <v>45.5</v>
      </c>
      <c r="K21" s="102">
        <v>40</v>
      </c>
      <c r="L21" s="11">
        <f t="shared" si="2"/>
        <v>100</v>
      </c>
      <c r="M21" s="10">
        <f t="shared" si="3"/>
        <v>145.5</v>
      </c>
      <c r="N21" s="29">
        <v>6</v>
      </c>
      <c r="O21" s="22">
        <f t="shared" si="4"/>
        <v>-147</v>
      </c>
      <c r="P21" s="101">
        <f t="shared" si="5"/>
        <v>100</v>
      </c>
      <c r="Q21" s="11">
        <f t="shared" si="6"/>
        <v>-47</v>
      </c>
      <c r="R21" s="111">
        <f t="shared" si="7"/>
        <v>10</v>
      </c>
      <c r="S21" s="130"/>
      <c r="T21" s="112"/>
      <c r="U21" s="107">
        <f t="shared" si="8"/>
        <v>10</v>
      </c>
    </row>
    <row r="22" spans="1:21" ht="12.75">
      <c r="A22" s="12">
        <v>10</v>
      </c>
      <c r="B22" s="108">
        <f>HRÁČI!B19</f>
        <v>117</v>
      </c>
      <c r="C22" s="109" t="str">
        <f>HRÁČI!C19</f>
        <v>Vavrík  </v>
      </c>
      <c r="D22" s="110" t="str">
        <f>HRÁČI!D19</f>
        <v>Roman</v>
      </c>
      <c r="E22" s="101">
        <v>33.5</v>
      </c>
      <c r="F22" s="102">
        <v>23</v>
      </c>
      <c r="G22" s="11">
        <f t="shared" si="0"/>
        <v>57.5</v>
      </c>
      <c r="H22" s="10">
        <f t="shared" si="1"/>
        <v>91</v>
      </c>
      <c r="I22" s="29">
        <v>6</v>
      </c>
      <c r="J22" s="101">
        <v>-101</v>
      </c>
      <c r="K22" s="102">
        <v>22</v>
      </c>
      <c r="L22" s="11">
        <f t="shared" si="2"/>
        <v>55</v>
      </c>
      <c r="M22" s="10">
        <f t="shared" si="3"/>
        <v>-46</v>
      </c>
      <c r="N22" s="29">
        <v>4</v>
      </c>
      <c r="O22" s="22">
        <f t="shared" si="4"/>
        <v>-67.5</v>
      </c>
      <c r="P22" s="101">
        <f t="shared" si="5"/>
        <v>112.5</v>
      </c>
      <c r="Q22" s="11">
        <f t="shared" si="6"/>
        <v>45</v>
      </c>
      <c r="R22" s="111">
        <f t="shared" si="7"/>
        <v>10</v>
      </c>
      <c r="S22" s="130"/>
      <c r="T22" s="112"/>
      <c r="U22" s="107">
        <f t="shared" si="8"/>
        <v>10</v>
      </c>
    </row>
    <row r="23" spans="1:21" ht="12.75">
      <c r="A23" s="12">
        <v>21</v>
      </c>
      <c r="B23" s="108">
        <f>HRÁČI!B20</f>
        <v>118</v>
      </c>
      <c r="C23" s="109" t="str">
        <f>HRÁČI!C20</f>
        <v>Vlčko</v>
      </c>
      <c r="D23" s="110" t="str">
        <f>HRÁČI!D20</f>
        <v>Miroslav</v>
      </c>
      <c r="E23" s="101">
        <v>0</v>
      </c>
      <c r="F23" s="102">
        <v>0</v>
      </c>
      <c r="G23" s="11">
        <f t="shared" si="0"/>
        <v>0</v>
      </c>
      <c r="H23" s="10">
        <f t="shared" si="1"/>
        <v>0</v>
      </c>
      <c r="I23" s="29"/>
      <c r="J23" s="101">
        <v>0</v>
      </c>
      <c r="K23" s="102">
        <v>0</v>
      </c>
      <c r="L23" s="11">
        <f t="shared" si="2"/>
        <v>0</v>
      </c>
      <c r="M23" s="10">
        <f t="shared" si="3"/>
        <v>0</v>
      </c>
      <c r="N23" s="29"/>
      <c r="O23" s="22">
        <f t="shared" si="4"/>
        <v>0</v>
      </c>
      <c r="P23" s="101">
        <f t="shared" si="5"/>
        <v>0</v>
      </c>
      <c r="Q23" s="11">
        <f t="shared" si="6"/>
        <v>0</v>
      </c>
      <c r="R23" s="111">
        <f t="shared" si="7"/>
        <v>0</v>
      </c>
      <c r="S23" s="130"/>
      <c r="T23" s="112"/>
      <c r="U23" s="107">
        <f t="shared" si="8"/>
        <v>0</v>
      </c>
    </row>
    <row r="24" spans="1:21" ht="12.75">
      <c r="A24" s="12">
        <v>6</v>
      </c>
      <c r="B24" s="108">
        <f>HRÁČI!B21</f>
        <v>119</v>
      </c>
      <c r="C24" s="109" t="str">
        <f>HRÁČI!C21</f>
        <v>Rigo</v>
      </c>
      <c r="D24" s="110" t="str">
        <f>HRÁČI!D21</f>
        <v>Ľudovít</v>
      </c>
      <c r="E24" s="101">
        <v>-263</v>
      </c>
      <c r="F24" s="102">
        <v>24</v>
      </c>
      <c r="G24" s="11">
        <f t="shared" si="0"/>
        <v>60</v>
      </c>
      <c r="H24" s="10">
        <f t="shared" si="1"/>
        <v>-203</v>
      </c>
      <c r="I24" s="29">
        <v>2</v>
      </c>
      <c r="J24" s="101">
        <v>68.5</v>
      </c>
      <c r="K24" s="102">
        <v>102</v>
      </c>
      <c r="L24" s="11">
        <f t="shared" si="2"/>
        <v>255</v>
      </c>
      <c r="M24" s="10">
        <f t="shared" si="3"/>
        <v>323.5</v>
      </c>
      <c r="N24" s="29">
        <v>12</v>
      </c>
      <c r="O24" s="22">
        <f t="shared" si="4"/>
        <v>-194.5</v>
      </c>
      <c r="P24" s="101">
        <f t="shared" si="5"/>
        <v>315</v>
      </c>
      <c r="Q24" s="11">
        <f t="shared" si="6"/>
        <v>120.5</v>
      </c>
      <c r="R24" s="111">
        <f t="shared" si="7"/>
        <v>14</v>
      </c>
      <c r="S24" s="130"/>
      <c r="T24" s="112"/>
      <c r="U24" s="107">
        <f t="shared" si="8"/>
        <v>14</v>
      </c>
    </row>
    <row r="25" spans="1:21" ht="12.75">
      <c r="A25" s="12">
        <v>5</v>
      </c>
      <c r="B25" s="108">
        <f>HRÁČI!B22</f>
        <v>120</v>
      </c>
      <c r="C25" s="109" t="str">
        <f>HRÁČI!C22</f>
        <v>Učník</v>
      </c>
      <c r="D25" s="110" t="str">
        <f>HRÁČI!D22</f>
        <v>Stanislav</v>
      </c>
      <c r="E25" s="101">
        <v>100.5</v>
      </c>
      <c r="F25" s="102">
        <v>0</v>
      </c>
      <c r="G25" s="11">
        <f t="shared" si="0"/>
        <v>0</v>
      </c>
      <c r="H25" s="10">
        <f t="shared" si="1"/>
        <v>100.5</v>
      </c>
      <c r="I25" s="29">
        <v>7</v>
      </c>
      <c r="J25" s="101">
        <v>100.5</v>
      </c>
      <c r="K25" s="102">
        <v>36</v>
      </c>
      <c r="L25" s="11">
        <f t="shared" si="2"/>
        <v>90</v>
      </c>
      <c r="M25" s="10">
        <f t="shared" si="3"/>
        <v>190.5</v>
      </c>
      <c r="N25" s="29">
        <v>8</v>
      </c>
      <c r="O25" s="22">
        <f t="shared" si="4"/>
        <v>201</v>
      </c>
      <c r="P25" s="101">
        <f t="shared" si="5"/>
        <v>90</v>
      </c>
      <c r="Q25" s="11">
        <f t="shared" si="6"/>
        <v>291</v>
      </c>
      <c r="R25" s="111">
        <f t="shared" si="7"/>
        <v>15</v>
      </c>
      <c r="S25" s="130"/>
      <c r="T25" s="112"/>
      <c r="U25" s="107">
        <f t="shared" si="8"/>
        <v>15</v>
      </c>
    </row>
    <row r="26" spans="1:21" ht="12.75">
      <c r="A26" s="12">
        <v>22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23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1">
        <v>0</v>
      </c>
      <c r="F27" s="102">
        <v>0</v>
      </c>
      <c r="G27" s="11">
        <f t="shared" si="0"/>
        <v>0</v>
      </c>
      <c r="H27" s="10">
        <f t="shared" si="1"/>
        <v>0</v>
      </c>
      <c r="I27" s="29"/>
      <c r="J27" s="101">
        <v>0</v>
      </c>
      <c r="K27" s="102">
        <v>0</v>
      </c>
      <c r="L27" s="11">
        <f t="shared" si="2"/>
        <v>0</v>
      </c>
      <c r="M27" s="10">
        <f t="shared" si="3"/>
        <v>0</v>
      </c>
      <c r="N27" s="29"/>
      <c r="O27" s="22">
        <f t="shared" si="4"/>
        <v>0</v>
      </c>
      <c r="P27" s="101">
        <f t="shared" si="5"/>
        <v>0</v>
      </c>
      <c r="Q27" s="11">
        <f t="shared" si="6"/>
        <v>0</v>
      </c>
      <c r="R27" s="111">
        <f t="shared" si="7"/>
        <v>0</v>
      </c>
      <c r="S27" s="130"/>
      <c r="T27" s="112"/>
      <c r="U27" s="107">
        <f t="shared" si="8"/>
        <v>0</v>
      </c>
    </row>
    <row r="28" spans="1:21" ht="12.75">
      <c r="A28" s="12">
        <v>24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1">
        <v>0</v>
      </c>
      <c r="F28" s="102">
        <v>0</v>
      </c>
      <c r="G28" s="11">
        <f t="shared" si="0"/>
        <v>0</v>
      </c>
      <c r="H28" s="10">
        <f t="shared" si="1"/>
        <v>0</v>
      </c>
      <c r="I28" s="29"/>
      <c r="J28" s="101">
        <v>0</v>
      </c>
      <c r="K28" s="102">
        <v>0</v>
      </c>
      <c r="L28" s="11">
        <f t="shared" si="2"/>
        <v>0</v>
      </c>
      <c r="M28" s="10">
        <f t="shared" si="3"/>
        <v>0</v>
      </c>
      <c r="N28" s="29"/>
      <c r="O28" s="22">
        <f t="shared" si="4"/>
        <v>0</v>
      </c>
      <c r="P28" s="101">
        <f t="shared" si="5"/>
        <v>0</v>
      </c>
      <c r="Q28" s="11">
        <f t="shared" si="6"/>
        <v>0</v>
      </c>
      <c r="R28" s="111">
        <f t="shared" si="7"/>
        <v>0</v>
      </c>
      <c r="S28" s="130"/>
      <c r="T28" s="112"/>
      <c r="U28" s="107">
        <f t="shared" si="8"/>
        <v>0</v>
      </c>
    </row>
    <row r="29" spans="1:21" ht="12.75">
      <c r="A29" s="12">
        <v>25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12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1">
        <v>-500.5</v>
      </c>
      <c r="F30" s="102">
        <v>2</v>
      </c>
      <c r="G30" s="11">
        <f t="shared" si="0"/>
        <v>5</v>
      </c>
      <c r="H30" s="10">
        <f t="shared" si="1"/>
        <v>-495.5</v>
      </c>
      <c r="I30" s="29">
        <v>1</v>
      </c>
      <c r="J30" s="101">
        <v>-115.5</v>
      </c>
      <c r="K30" s="102">
        <v>0</v>
      </c>
      <c r="L30" s="11">
        <f t="shared" si="2"/>
        <v>0</v>
      </c>
      <c r="M30" s="10">
        <f t="shared" si="3"/>
        <v>-115.5</v>
      </c>
      <c r="N30" s="29">
        <v>1</v>
      </c>
      <c r="O30" s="22">
        <f t="shared" si="4"/>
        <v>-616</v>
      </c>
      <c r="P30" s="101">
        <f t="shared" si="5"/>
        <v>5</v>
      </c>
      <c r="Q30" s="11">
        <f t="shared" si="6"/>
        <v>-611</v>
      </c>
      <c r="R30" s="111">
        <f t="shared" si="7"/>
        <v>2</v>
      </c>
      <c r="S30" s="130"/>
      <c r="T30" s="112"/>
      <c r="U30" s="107">
        <f t="shared" si="8"/>
        <v>2</v>
      </c>
    </row>
    <row r="31" spans="1:21" ht="12.75">
      <c r="A31" s="1"/>
      <c r="E31" s="9">
        <f>SUM(E6:E30)</f>
        <v>0</v>
      </c>
      <c r="F31" s="9"/>
      <c r="G31" s="9">
        <f>SUM(G6:G30)</f>
        <v>930</v>
      </c>
      <c r="H31" s="9"/>
      <c r="I31" s="9"/>
      <c r="J31" s="9">
        <f>SUM(J6:J30)</f>
        <v>0</v>
      </c>
      <c r="K31" s="9"/>
      <c r="L31" s="9">
        <f>SUM(L6:L30)</f>
        <v>1300</v>
      </c>
      <c r="M31" s="9"/>
      <c r="N31" s="9"/>
      <c r="O31" s="9">
        <f>SUM(O6:O30)</f>
        <v>0</v>
      </c>
      <c r="P31" s="9">
        <f>SUM(P6:P30)</f>
        <v>2230</v>
      </c>
      <c r="Q31" s="9"/>
      <c r="R31" s="9">
        <f>SUM(R6:R30)</f>
        <v>156</v>
      </c>
      <c r="S31" s="9"/>
      <c r="T31" s="9"/>
      <c r="U31" s="9">
        <f>SUM(U6:U30)</f>
        <v>168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168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234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235</v>
      </c>
      <c r="C35" s="53"/>
      <c r="D35" s="53"/>
      <c r="E35" s="53"/>
      <c r="F35" s="53"/>
      <c r="H35" s="54"/>
      <c r="I35" s="186"/>
      <c r="J35" s="186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236</v>
      </c>
      <c r="C36" s="57"/>
      <c r="D36" s="57"/>
      <c r="E36" s="57"/>
      <c r="F36" s="57"/>
      <c r="H36" s="55"/>
      <c r="I36" s="190"/>
      <c r="J36" s="190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/>
      <c r="I37" s="186"/>
      <c r="J37" s="186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169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237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238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239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1" ht="12.75">
      <c r="A46" s="1"/>
      <c r="B46" s="2"/>
      <c r="P46" s="1"/>
      <c r="Q46" s="1"/>
      <c r="R46" s="1"/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I42:J42"/>
    <mergeCell ref="K42:U42"/>
    <mergeCell ref="K38:U38"/>
    <mergeCell ref="I39:J39"/>
    <mergeCell ref="K39:U39"/>
    <mergeCell ref="I40:J40"/>
    <mergeCell ref="K40:U40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A1:X35"/>
  <sheetViews>
    <sheetView showGridLines="0" zoomScale="85" zoomScaleNormal="85" workbookViewId="0" topLeftCell="A1">
      <selection activeCell="H22" sqref="H2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258</v>
      </c>
      <c r="D4" s="28" t="s">
        <v>42</v>
      </c>
      <c r="E4" s="194" t="s">
        <v>168</v>
      </c>
      <c r="F4" s="195"/>
      <c r="G4" s="195"/>
      <c r="H4" s="195"/>
      <c r="I4" s="195"/>
      <c r="J4" s="196" t="s">
        <v>169</v>
      </c>
      <c r="K4" s="197"/>
      <c r="L4" s="197"/>
      <c r="M4" s="197"/>
      <c r="N4" s="198"/>
      <c r="O4" s="203" t="s">
        <v>161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HRÁČI!B5</f>
        <v>103</v>
      </c>
      <c r="C6" s="99" t="str">
        <f>HRÁČI!C5</f>
        <v>Bisák </v>
      </c>
      <c r="D6" s="100" t="str">
        <f>HRÁČI!D5</f>
        <v>Viliam</v>
      </c>
      <c r="E6" s="101">
        <v>158</v>
      </c>
      <c r="F6" s="102">
        <v>57</v>
      </c>
      <c r="G6" s="103">
        <f aca="true" t="shared" si="0" ref="G6:G17">F6*2.5</f>
        <v>142.5</v>
      </c>
      <c r="H6" s="14">
        <f aca="true" t="shared" si="1" ref="H6:H17">E6+G6</f>
        <v>300.5</v>
      </c>
      <c r="I6" s="29">
        <v>10</v>
      </c>
      <c r="J6" s="101">
        <v>191.5</v>
      </c>
      <c r="K6" s="102">
        <v>24</v>
      </c>
      <c r="L6" s="11">
        <f aca="true" t="shared" si="2" ref="L6:L17">K6*2.5</f>
        <v>60</v>
      </c>
      <c r="M6" s="14">
        <f aca="true" t="shared" si="3" ref="M6:M17">J6+L6</f>
        <v>251.5</v>
      </c>
      <c r="N6" s="29">
        <v>9</v>
      </c>
      <c r="O6" s="21">
        <f aca="true" t="shared" si="4" ref="O6:O17">E6+J6</f>
        <v>349.5</v>
      </c>
      <c r="P6" s="104">
        <f aca="true" t="shared" si="5" ref="P6:P17">G6+L6</f>
        <v>202.5</v>
      </c>
      <c r="Q6" s="103">
        <f aca="true" t="shared" si="6" ref="Q6:Q17">H6+M6</f>
        <v>552</v>
      </c>
      <c r="R6" s="105">
        <f aca="true" t="shared" si="7" ref="R6:R17">I6+N6</f>
        <v>19</v>
      </c>
      <c r="S6" s="129">
        <v>3</v>
      </c>
      <c r="T6" s="106">
        <v>2</v>
      </c>
      <c r="U6" s="107">
        <f aca="true" t="shared" si="8" ref="U6:U17">R6+S6+T6</f>
        <v>24</v>
      </c>
      <c r="X6" s="27"/>
    </row>
    <row r="7" spans="1:21" ht="12.75">
      <c r="A7" s="12">
        <v>2</v>
      </c>
      <c r="B7" s="108">
        <f>HRÁČI!B14</f>
        <v>112</v>
      </c>
      <c r="C7" s="109" t="str">
        <f>HRÁČI!C14</f>
        <v>Pecov</v>
      </c>
      <c r="D7" s="110" t="str">
        <f>HRÁČI!D14</f>
        <v>Ivan</v>
      </c>
      <c r="E7" s="101">
        <v>328</v>
      </c>
      <c r="F7" s="102">
        <v>49</v>
      </c>
      <c r="G7" s="11">
        <f t="shared" si="0"/>
        <v>122.5</v>
      </c>
      <c r="H7" s="10">
        <f t="shared" si="1"/>
        <v>450.5</v>
      </c>
      <c r="I7" s="29">
        <v>11</v>
      </c>
      <c r="J7" s="101">
        <v>94</v>
      </c>
      <c r="K7" s="102">
        <v>24</v>
      </c>
      <c r="L7" s="11">
        <f t="shared" si="2"/>
        <v>60</v>
      </c>
      <c r="M7" s="10">
        <f t="shared" si="3"/>
        <v>154</v>
      </c>
      <c r="N7" s="29">
        <v>7</v>
      </c>
      <c r="O7" s="22">
        <f t="shared" si="4"/>
        <v>422</v>
      </c>
      <c r="P7" s="101">
        <f t="shared" si="5"/>
        <v>182.5</v>
      </c>
      <c r="Q7" s="11">
        <f t="shared" si="6"/>
        <v>604.5</v>
      </c>
      <c r="R7" s="111">
        <f t="shared" si="7"/>
        <v>18</v>
      </c>
      <c r="S7" s="130">
        <v>2</v>
      </c>
      <c r="T7" s="112">
        <v>1</v>
      </c>
      <c r="U7" s="107">
        <f t="shared" si="8"/>
        <v>21</v>
      </c>
    </row>
    <row r="8" spans="1:21" ht="12.75">
      <c r="A8" s="12">
        <v>3</v>
      </c>
      <c r="B8" s="108">
        <f>HRÁČI!B13</f>
        <v>111</v>
      </c>
      <c r="C8" s="109" t="str">
        <f>HRÁČI!C13</f>
        <v>Leskovský  </v>
      </c>
      <c r="D8" s="110" t="str">
        <f>HRÁČI!D13</f>
        <v>Roman</v>
      </c>
      <c r="E8" s="101">
        <v>622.5</v>
      </c>
      <c r="F8" s="102">
        <v>79</v>
      </c>
      <c r="G8" s="11">
        <f t="shared" si="0"/>
        <v>197.5</v>
      </c>
      <c r="H8" s="10">
        <f t="shared" si="1"/>
        <v>820</v>
      </c>
      <c r="I8" s="29">
        <v>12</v>
      </c>
      <c r="J8" s="101">
        <v>-211.5</v>
      </c>
      <c r="K8" s="102">
        <v>77</v>
      </c>
      <c r="L8" s="11">
        <f t="shared" si="2"/>
        <v>192.5</v>
      </c>
      <c r="M8" s="10">
        <f t="shared" si="3"/>
        <v>-19</v>
      </c>
      <c r="N8" s="29">
        <v>5</v>
      </c>
      <c r="O8" s="22">
        <f t="shared" si="4"/>
        <v>411</v>
      </c>
      <c r="P8" s="101">
        <f t="shared" si="5"/>
        <v>390</v>
      </c>
      <c r="Q8" s="11">
        <f t="shared" si="6"/>
        <v>801</v>
      </c>
      <c r="R8" s="111">
        <f t="shared" si="7"/>
        <v>17</v>
      </c>
      <c r="S8" s="130">
        <v>1</v>
      </c>
      <c r="T8" s="112">
        <v>3</v>
      </c>
      <c r="U8" s="107">
        <f t="shared" si="8"/>
        <v>21</v>
      </c>
    </row>
    <row r="9" spans="1:21" ht="12.75">
      <c r="A9" s="12">
        <v>4</v>
      </c>
      <c r="B9" s="108">
        <f>HRÁČI!B8</f>
        <v>106</v>
      </c>
      <c r="C9" s="109" t="str">
        <f>HRÁČI!C8</f>
        <v>Hegyi </v>
      </c>
      <c r="D9" s="110" t="str">
        <f>HRÁČI!D8</f>
        <v>Juraj</v>
      </c>
      <c r="E9" s="101">
        <v>-223</v>
      </c>
      <c r="F9" s="102">
        <v>24</v>
      </c>
      <c r="G9" s="11">
        <f t="shared" si="0"/>
        <v>60</v>
      </c>
      <c r="H9" s="10">
        <f t="shared" si="1"/>
        <v>-163</v>
      </c>
      <c r="I9" s="29">
        <v>5</v>
      </c>
      <c r="J9" s="101">
        <v>112</v>
      </c>
      <c r="K9" s="102">
        <v>70</v>
      </c>
      <c r="L9" s="11">
        <f t="shared" si="2"/>
        <v>175</v>
      </c>
      <c r="M9" s="10">
        <f t="shared" si="3"/>
        <v>287</v>
      </c>
      <c r="N9" s="29">
        <v>11</v>
      </c>
      <c r="O9" s="22">
        <f t="shared" si="4"/>
        <v>-111</v>
      </c>
      <c r="P9" s="101">
        <f t="shared" si="5"/>
        <v>235</v>
      </c>
      <c r="Q9" s="11">
        <f t="shared" si="6"/>
        <v>124</v>
      </c>
      <c r="R9" s="111">
        <f t="shared" si="7"/>
        <v>16</v>
      </c>
      <c r="S9" s="130"/>
      <c r="T9" s="112"/>
      <c r="U9" s="107">
        <f t="shared" si="8"/>
        <v>16</v>
      </c>
    </row>
    <row r="10" spans="1:21" ht="12.75">
      <c r="A10" s="12">
        <v>5</v>
      </c>
      <c r="B10" s="108">
        <f>HRÁČI!B22</f>
        <v>120</v>
      </c>
      <c r="C10" s="109" t="str">
        <f>HRÁČI!C22</f>
        <v>Učník</v>
      </c>
      <c r="D10" s="110" t="str">
        <f>HRÁČI!D22</f>
        <v>Stanislav</v>
      </c>
      <c r="E10" s="101">
        <v>100.5</v>
      </c>
      <c r="F10" s="102">
        <v>0</v>
      </c>
      <c r="G10" s="11">
        <f t="shared" si="0"/>
        <v>0</v>
      </c>
      <c r="H10" s="10">
        <f t="shared" si="1"/>
        <v>100.5</v>
      </c>
      <c r="I10" s="29">
        <v>7</v>
      </c>
      <c r="J10" s="101">
        <v>100.5</v>
      </c>
      <c r="K10" s="102">
        <v>36</v>
      </c>
      <c r="L10" s="11">
        <f t="shared" si="2"/>
        <v>90</v>
      </c>
      <c r="M10" s="10">
        <f t="shared" si="3"/>
        <v>190.5</v>
      </c>
      <c r="N10" s="29">
        <v>8</v>
      </c>
      <c r="O10" s="22">
        <f t="shared" si="4"/>
        <v>201</v>
      </c>
      <c r="P10" s="101">
        <f t="shared" si="5"/>
        <v>90</v>
      </c>
      <c r="Q10" s="11">
        <f t="shared" si="6"/>
        <v>291</v>
      </c>
      <c r="R10" s="111">
        <f t="shared" si="7"/>
        <v>15</v>
      </c>
      <c r="S10" s="130"/>
      <c r="T10" s="112"/>
      <c r="U10" s="107">
        <f t="shared" si="8"/>
        <v>15</v>
      </c>
    </row>
    <row r="11" spans="1:21" ht="12.75">
      <c r="A11" s="12">
        <v>6</v>
      </c>
      <c r="B11" s="108">
        <f>HRÁČI!B21</f>
        <v>119</v>
      </c>
      <c r="C11" s="109" t="str">
        <f>HRÁČI!C21</f>
        <v>Rigo</v>
      </c>
      <c r="D11" s="110" t="str">
        <f>HRÁČI!D21</f>
        <v>Ľudovít</v>
      </c>
      <c r="E11" s="101">
        <v>-263</v>
      </c>
      <c r="F11" s="102">
        <v>24</v>
      </c>
      <c r="G11" s="11">
        <f t="shared" si="0"/>
        <v>60</v>
      </c>
      <c r="H11" s="10">
        <f t="shared" si="1"/>
        <v>-203</v>
      </c>
      <c r="I11" s="29">
        <v>2</v>
      </c>
      <c r="J11" s="101">
        <v>68.5</v>
      </c>
      <c r="K11" s="102">
        <v>102</v>
      </c>
      <c r="L11" s="11">
        <f t="shared" si="2"/>
        <v>255</v>
      </c>
      <c r="M11" s="10">
        <f t="shared" si="3"/>
        <v>323.5</v>
      </c>
      <c r="N11" s="29">
        <v>12</v>
      </c>
      <c r="O11" s="22">
        <f t="shared" si="4"/>
        <v>-194.5</v>
      </c>
      <c r="P11" s="101">
        <f t="shared" si="5"/>
        <v>315</v>
      </c>
      <c r="Q11" s="11">
        <f t="shared" si="6"/>
        <v>120.5</v>
      </c>
      <c r="R11" s="111">
        <f t="shared" si="7"/>
        <v>14</v>
      </c>
      <c r="S11" s="130"/>
      <c r="T11" s="112"/>
      <c r="U11" s="107">
        <f t="shared" si="8"/>
        <v>14</v>
      </c>
    </row>
    <row r="12" spans="1:21" ht="12.75">
      <c r="A12" s="12">
        <v>7</v>
      </c>
      <c r="B12" s="108">
        <f>HRÁČI!B6</f>
        <v>104</v>
      </c>
      <c r="C12" s="109" t="str">
        <f>HRÁČI!C6</f>
        <v>Dobiaš</v>
      </c>
      <c r="D12" s="110" t="str">
        <f>HRÁČI!D6</f>
        <v>Martin</v>
      </c>
      <c r="E12" s="101">
        <v>-222.5</v>
      </c>
      <c r="F12" s="102">
        <v>11</v>
      </c>
      <c r="G12" s="11">
        <f t="shared" si="0"/>
        <v>27.5</v>
      </c>
      <c r="H12" s="10">
        <f t="shared" si="1"/>
        <v>-195</v>
      </c>
      <c r="I12" s="29">
        <v>3</v>
      </c>
      <c r="J12" s="101">
        <v>1.5</v>
      </c>
      <c r="K12" s="102">
        <v>101</v>
      </c>
      <c r="L12" s="11">
        <f t="shared" si="2"/>
        <v>252.5</v>
      </c>
      <c r="M12" s="10">
        <f t="shared" si="3"/>
        <v>254</v>
      </c>
      <c r="N12" s="29">
        <v>10</v>
      </c>
      <c r="O12" s="22">
        <f t="shared" si="4"/>
        <v>-221</v>
      </c>
      <c r="P12" s="101">
        <f t="shared" si="5"/>
        <v>280</v>
      </c>
      <c r="Q12" s="11">
        <f t="shared" si="6"/>
        <v>59</v>
      </c>
      <c r="R12" s="111">
        <f t="shared" si="7"/>
        <v>13</v>
      </c>
      <c r="S12" s="130"/>
      <c r="T12" s="112"/>
      <c r="U12" s="107">
        <f t="shared" si="8"/>
        <v>13</v>
      </c>
    </row>
    <row r="13" spans="1:21" ht="12.75">
      <c r="A13" s="12">
        <v>8</v>
      </c>
      <c r="B13" s="108">
        <f>HRÁČI!B9</f>
        <v>107</v>
      </c>
      <c r="C13" s="109" t="str">
        <f>HRÁČI!C9</f>
        <v>Vavríková</v>
      </c>
      <c r="D13" s="110" t="str">
        <f>HRÁČI!D9</f>
        <v>Lucia</v>
      </c>
      <c r="E13" s="101">
        <v>109</v>
      </c>
      <c r="F13" s="102">
        <v>58</v>
      </c>
      <c r="G13" s="11">
        <f t="shared" si="0"/>
        <v>145</v>
      </c>
      <c r="H13" s="10">
        <f t="shared" si="1"/>
        <v>254</v>
      </c>
      <c r="I13" s="29">
        <v>9</v>
      </c>
      <c r="J13" s="101">
        <v>-74</v>
      </c>
      <c r="K13" s="102">
        <v>0</v>
      </c>
      <c r="L13" s="11">
        <f t="shared" si="2"/>
        <v>0</v>
      </c>
      <c r="M13" s="10">
        <f t="shared" si="3"/>
        <v>-74</v>
      </c>
      <c r="N13" s="29">
        <v>2</v>
      </c>
      <c r="O13" s="22">
        <f t="shared" si="4"/>
        <v>35</v>
      </c>
      <c r="P13" s="101">
        <f t="shared" si="5"/>
        <v>145</v>
      </c>
      <c r="Q13" s="11">
        <f t="shared" si="6"/>
        <v>180</v>
      </c>
      <c r="R13" s="111">
        <f t="shared" si="7"/>
        <v>11</v>
      </c>
      <c r="S13" s="130"/>
      <c r="T13" s="112"/>
      <c r="U13" s="107">
        <f t="shared" si="8"/>
        <v>11</v>
      </c>
    </row>
    <row r="14" spans="1:21" ht="12.75">
      <c r="A14" s="12">
        <v>9</v>
      </c>
      <c r="B14" s="108">
        <f>HRÁČI!B10</f>
        <v>108</v>
      </c>
      <c r="C14" s="109" t="str">
        <f>HRÁČI!C10</f>
        <v>Kazimír </v>
      </c>
      <c r="D14" s="110" t="str">
        <f>HRÁČI!D10</f>
        <v>Jozef</v>
      </c>
      <c r="E14" s="101">
        <v>50</v>
      </c>
      <c r="F14" s="102">
        <v>45</v>
      </c>
      <c r="G14" s="11">
        <f t="shared" si="0"/>
        <v>112.5</v>
      </c>
      <c r="H14" s="10">
        <f t="shared" si="1"/>
        <v>162.5</v>
      </c>
      <c r="I14" s="29">
        <v>8</v>
      </c>
      <c r="J14" s="101">
        <v>-111.5</v>
      </c>
      <c r="K14" s="102">
        <v>24</v>
      </c>
      <c r="L14" s="11">
        <f t="shared" si="2"/>
        <v>60</v>
      </c>
      <c r="M14" s="10">
        <f t="shared" si="3"/>
        <v>-51.5</v>
      </c>
      <c r="N14" s="29">
        <v>3</v>
      </c>
      <c r="O14" s="22">
        <f t="shared" si="4"/>
        <v>-61.5</v>
      </c>
      <c r="P14" s="101">
        <f t="shared" si="5"/>
        <v>172.5</v>
      </c>
      <c r="Q14" s="11">
        <f t="shared" si="6"/>
        <v>111</v>
      </c>
      <c r="R14" s="111">
        <f t="shared" si="7"/>
        <v>11</v>
      </c>
      <c r="S14" s="130"/>
      <c r="T14" s="112"/>
      <c r="U14" s="107">
        <f t="shared" si="8"/>
        <v>11</v>
      </c>
    </row>
    <row r="15" spans="1:21" ht="12.75">
      <c r="A15" s="12">
        <v>10</v>
      </c>
      <c r="B15" s="108">
        <f>HRÁČI!B19</f>
        <v>117</v>
      </c>
      <c r="C15" s="109" t="str">
        <f>HRÁČI!C19</f>
        <v>Vavrík  </v>
      </c>
      <c r="D15" s="110" t="str">
        <f>HRÁČI!D19</f>
        <v>Roman</v>
      </c>
      <c r="E15" s="101">
        <v>33.5</v>
      </c>
      <c r="F15" s="102">
        <v>23</v>
      </c>
      <c r="G15" s="11">
        <f t="shared" si="0"/>
        <v>57.5</v>
      </c>
      <c r="H15" s="10">
        <f t="shared" si="1"/>
        <v>91</v>
      </c>
      <c r="I15" s="29">
        <v>6</v>
      </c>
      <c r="J15" s="101">
        <v>-101</v>
      </c>
      <c r="K15" s="102">
        <v>22</v>
      </c>
      <c r="L15" s="11">
        <f t="shared" si="2"/>
        <v>55</v>
      </c>
      <c r="M15" s="10">
        <f t="shared" si="3"/>
        <v>-46</v>
      </c>
      <c r="N15" s="29">
        <v>4</v>
      </c>
      <c r="O15" s="22">
        <f t="shared" si="4"/>
        <v>-67.5</v>
      </c>
      <c r="P15" s="101">
        <f t="shared" si="5"/>
        <v>112.5</v>
      </c>
      <c r="Q15" s="11">
        <f t="shared" si="6"/>
        <v>45</v>
      </c>
      <c r="R15" s="111">
        <f t="shared" si="7"/>
        <v>10</v>
      </c>
      <c r="S15" s="130"/>
      <c r="T15" s="112"/>
      <c r="U15" s="107">
        <f t="shared" si="8"/>
        <v>10</v>
      </c>
    </row>
    <row r="16" spans="1:21" ht="12.75">
      <c r="A16" s="12">
        <v>11</v>
      </c>
      <c r="B16" s="108">
        <f>HRÁČI!B18</f>
        <v>116</v>
      </c>
      <c r="C16" s="109" t="str">
        <f>HRÁČI!C18</f>
        <v>Vavrík  </v>
      </c>
      <c r="D16" s="110" t="str">
        <f>HRÁČI!D18</f>
        <v>Ivan</v>
      </c>
      <c r="E16" s="101">
        <v>-192.5</v>
      </c>
      <c r="F16" s="102">
        <v>0</v>
      </c>
      <c r="G16" s="11">
        <f t="shared" si="0"/>
        <v>0</v>
      </c>
      <c r="H16" s="10">
        <f t="shared" si="1"/>
        <v>-192.5</v>
      </c>
      <c r="I16" s="29">
        <v>4</v>
      </c>
      <c r="J16" s="101">
        <v>45.5</v>
      </c>
      <c r="K16" s="102">
        <v>40</v>
      </c>
      <c r="L16" s="11">
        <f t="shared" si="2"/>
        <v>100</v>
      </c>
      <c r="M16" s="10">
        <f t="shared" si="3"/>
        <v>145.5</v>
      </c>
      <c r="N16" s="29">
        <v>6</v>
      </c>
      <c r="O16" s="22">
        <f t="shared" si="4"/>
        <v>-147</v>
      </c>
      <c r="P16" s="101">
        <f t="shared" si="5"/>
        <v>100</v>
      </c>
      <c r="Q16" s="11">
        <f t="shared" si="6"/>
        <v>-47</v>
      </c>
      <c r="R16" s="111">
        <f t="shared" si="7"/>
        <v>10</v>
      </c>
      <c r="S16" s="130"/>
      <c r="T16" s="112"/>
      <c r="U16" s="107">
        <f t="shared" si="8"/>
        <v>10</v>
      </c>
    </row>
    <row r="17" spans="1:21" ht="12.75">
      <c r="A17" s="12">
        <v>12</v>
      </c>
      <c r="B17" s="108">
        <f>HRÁČI!B27</f>
        <v>125</v>
      </c>
      <c r="C17" s="109" t="str">
        <f>HRÁČI!C27</f>
        <v>Buch</v>
      </c>
      <c r="D17" s="110" t="str">
        <f>HRÁČI!D27</f>
        <v>Peter</v>
      </c>
      <c r="E17" s="101">
        <v>-500.5</v>
      </c>
      <c r="F17" s="102">
        <v>2</v>
      </c>
      <c r="G17" s="11">
        <f t="shared" si="0"/>
        <v>5</v>
      </c>
      <c r="H17" s="10">
        <f t="shared" si="1"/>
        <v>-495.5</v>
      </c>
      <c r="I17" s="29">
        <v>1</v>
      </c>
      <c r="J17" s="101">
        <v>-115.5</v>
      </c>
      <c r="K17" s="102">
        <v>0</v>
      </c>
      <c r="L17" s="11">
        <f t="shared" si="2"/>
        <v>0</v>
      </c>
      <c r="M17" s="10">
        <f t="shared" si="3"/>
        <v>-115.5</v>
      </c>
      <c r="N17" s="29">
        <v>1</v>
      </c>
      <c r="O17" s="22">
        <f t="shared" si="4"/>
        <v>-616</v>
      </c>
      <c r="P17" s="101">
        <f t="shared" si="5"/>
        <v>5</v>
      </c>
      <c r="Q17" s="11">
        <f t="shared" si="6"/>
        <v>-611</v>
      </c>
      <c r="R17" s="111">
        <f t="shared" si="7"/>
        <v>2</v>
      </c>
      <c r="S17" s="130"/>
      <c r="T17" s="112"/>
      <c r="U17" s="107">
        <f t="shared" si="8"/>
        <v>2</v>
      </c>
    </row>
    <row r="18" spans="1:21" ht="12.75">
      <c r="A18" s="1"/>
      <c r="E18" s="9">
        <f>SUM(E6:E17)</f>
        <v>0</v>
      </c>
      <c r="F18" s="9"/>
      <c r="G18" s="9">
        <f>SUM(G6:G17)</f>
        <v>930</v>
      </c>
      <c r="H18" s="9"/>
      <c r="I18" s="9"/>
      <c r="J18" s="9">
        <f>SUM(J6:J17)</f>
        <v>0</v>
      </c>
      <c r="K18" s="9"/>
      <c r="L18" s="9">
        <f>SUM(L6:L17)</f>
        <v>1300</v>
      </c>
      <c r="M18" s="9"/>
      <c r="N18" s="9"/>
      <c r="O18" s="9">
        <f>SUM(O6:O17)</f>
        <v>0</v>
      </c>
      <c r="P18" s="9">
        <f>SUM(P6:P17)</f>
        <v>2230</v>
      </c>
      <c r="Q18" s="9"/>
      <c r="R18" s="9">
        <f>SUM(R6:R17)</f>
        <v>156</v>
      </c>
      <c r="S18" s="9"/>
      <c r="T18" s="9"/>
      <c r="U18" s="9">
        <f>SUM(U6:U17)</f>
        <v>168</v>
      </c>
    </row>
    <row r="19" spans="1:21" ht="13.5" customHeight="1">
      <c r="A19" s="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S19" s="1"/>
      <c r="T19" s="1"/>
      <c r="U19" s="2"/>
    </row>
    <row r="20" spans="1:21" ht="13.5" customHeight="1">
      <c r="A20" s="58" t="s">
        <v>88</v>
      </c>
      <c r="B20" s="187" t="s">
        <v>168</v>
      </c>
      <c r="C20" s="206"/>
      <c r="D20" s="206"/>
      <c r="E20" s="206"/>
      <c r="F20" s="206"/>
      <c r="H20" s="205" t="s">
        <v>89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13.5" customHeight="1">
      <c r="A21" s="59" t="s">
        <v>91</v>
      </c>
      <c r="B21" s="57" t="s">
        <v>234</v>
      </c>
      <c r="C21" s="57"/>
      <c r="D21" s="57"/>
      <c r="E21" s="57"/>
      <c r="F21" s="57"/>
      <c r="H21" s="56" t="s">
        <v>71</v>
      </c>
      <c r="I21" s="204" t="s">
        <v>119</v>
      </c>
      <c r="J21" s="204"/>
      <c r="K21" s="202" t="s">
        <v>90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</row>
    <row r="22" spans="1:21" ht="13.5" customHeight="1">
      <c r="A22" s="60" t="s">
        <v>92</v>
      </c>
      <c r="B22" s="53" t="s">
        <v>235</v>
      </c>
      <c r="C22" s="53"/>
      <c r="D22" s="53"/>
      <c r="E22" s="53"/>
      <c r="F22" s="53"/>
      <c r="H22" s="54"/>
      <c r="I22" s="186"/>
      <c r="J22" s="186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1" ht="13.5" customHeight="1">
      <c r="A23" s="59" t="s">
        <v>93</v>
      </c>
      <c r="B23" s="57" t="s">
        <v>236</v>
      </c>
      <c r="C23" s="57"/>
      <c r="D23" s="57"/>
      <c r="E23" s="57"/>
      <c r="F23" s="57"/>
      <c r="H23" s="55"/>
      <c r="I23" s="190"/>
      <c r="J23" s="190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ht="13.5" customHeight="1">
      <c r="A24" s="60" t="s">
        <v>94</v>
      </c>
      <c r="B24" s="53"/>
      <c r="C24" s="53"/>
      <c r="D24" s="53"/>
      <c r="E24" s="53"/>
      <c r="F24" s="53"/>
      <c r="H24" s="54"/>
      <c r="I24" s="186"/>
      <c r="J24" s="186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</row>
    <row r="25" spans="1:21" ht="13.5" customHeight="1">
      <c r="A25" s="2"/>
      <c r="H25" s="55"/>
      <c r="I25" s="190"/>
      <c r="J25" s="190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</row>
    <row r="26" spans="1:21" ht="13.5" customHeight="1">
      <c r="A26" s="58" t="s">
        <v>88</v>
      </c>
      <c r="B26" s="187" t="s">
        <v>169</v>
      </c>
      <c r="C26" s="187"/>
      <c r="D26" s="187"/>
      <c r="E26" s="187"/>
      <c r="F26" s="187"/>
      <c r="H26" s="54"/>
      <c r="I26" s="186"/>
      <c r="J26" s="186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</row>
    <row r="27" spans="1:21" ht="13.5" customHeight="1">
      <c r="A27" s="59" t="s">
        <v>91</v>
      </c>
      <c r="B27" s="57" t="s">
        <v>237</v>
      </c>
      <c r="C27" s="57"/>
      <c r="D27" s="57"/>
      <c r="E27" s="57"/>
      <c r="F27" s="57"/>
      <c r="H27" s="55"/>
      <c r="I27" s="190"/>
      <c r="J27" s="190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1:21" ht="13.5" customHeight="1">
      <c r="A28" s="60" t="s">
        <v>92</v>
      </c>
      <c r="B28" s="53" t="s">
        <v>238</v>
      </c>
      <c r="C28" s="53"/>
      <c r="D28" s="53"/>
      <c r="E28" s="53"/>
      <c r="F28" s="53"/>
      <c r="H28" s="54"/>
      <c r="I28" s="186"/>
      <c r="J28" s="186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</row>
    <row r="29" spans="1:21" ht="13.5" customHeight="1">
      <c r="A29" s="59" t="s">
        <v>93</v>
      </c>
      <c r="B29" s="57" t="s">
        <v>239</v>
      </c>
      <c r="C29" s="57"/>
      <c r="D29" s="57"/>
      <c r="E29" s="57"/>
      <c r="F29" s="57"/>
      <c r="H29" s="55"/>
      <c r="I29" s="190"/>
      <c r="J29" s="190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1:21" ht="13.5" customHeight="1">
      <c r="A30" s="60" t="s">
        <v>94</v>
      </c>
      <c r="B30" s="53"/>
      <c r="C30" s="53"/>
      <c r="D30" s="53"/>
      <c r="E30" s="53"/>
      <c r="F30" s="53"/>
      <c r="H30" s="54"/>
      <c r="I30" s="186"/>
      <c r="J30" s="186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</row>
    <row r="31" spans="1:21" ht="12.75">
      <c r="A31" s="1"/>
      <c r="B31" s="2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mergeCells count="27">
    <mergeCell ref="E2:U2"/>
    <mergeCell ref="I22:J22"/>
    <mergeCell ref="K22:U22"/>
    <mergeCell ref="E4:I4"/>
    <mergeCell ref="J4:N4"/>
    <mergeCell ref="O4:R4"/>
    <mergeCell ref="B20:F20"/>
    <mergeCell ref="H20:U20"/>
    <mergeCell ref="I21:J21"/>
    <mergeCell ref="K21:U21"/>
    <mergeCell ref="I30:J30"/>
    <mergeCell ref="K30:U30"/>
    <mergeCell ref="B26:F26"/>
    <mergeCell ref="I23:J23"/>
    <mergeCell ref="K23:U23"/>
    <mergeCell ref="I24:J24"/>
    <mergeCell ref="K24:U24"/>
    <mergeCell ref="I25:J25"/>
    <mergeCell ref="I28:J28"/>
    <mergeCell ref="K28:U28"/>
    <mergeCell ref="I29:J29"/>
    <mergeCell ref="K29:U29"/>
    <mergeCell ref="K25:U25"/>
    <mergeCell ref="I26:J26"/>
    <mergeCell ref="K26:U26"/>
    <mergeCell ref="I27:J27"/>
    <mergeCell ref="K27:U2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9"/>
  <dimension ref="A1:X48"/>
  <sheetViews>
    <sheetView showGridLines="0" zoomScale="85" zoomScaleNormal="85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259</v>
      </c>
      <c r="D4" s="28" t="s">
        <v>42</v>
      </c>
      <c r="E4" s="194" t="s">
        <v>170</v>
      </c>
      <c r="F4" s="195"/>
      <c r="G4" s="195"/>
      <c r="H4" s="195"/>
      <c r="I4" s="195"/>
      <c r="J4" s="196" t="s">
        <v>171</v>
      </c>
      <c r="K4" s="197"/>
      <c r="L4" s="197"/>
      <c r="M4" s="197"/>
      <c r="N4" s="198"/>
      <c r="O4" s="203" t="s">
        <v>69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HRÁČI!B19</f>
        <v>117</v>
      </c>
      <c r="C6" s="99" t="str">
        <f>HRÁČI!C19</f>
        <v>Vavrík  </v>
      </c>
      <c r="D6" s="100" t="str">
        <f>HRÁČI!D19</f>
        <v>Roman</v>
      </c>
      <c r="E6" s="101">
        <v>274.5</v>
      </c>
      <c r="F6" s="102">
        <v>48</v>
      </c>
      <c r="G6" s="103">
        <f>F6*2.5</f>
        <v>120</v>
      </c>
      <c r="H6" s="14">
        <f>E6+G6</f>
        <v>394.5</v>
      </c>
      <c r="I6" s="29">
        <v>12</v>
      </c>
      <c r="J6" s="101">
        <v>134.5</v>
      </c>
      <c r="K6" s="102">
        <v>0</v>
      </c>
      <c r="L6" s="11">
        <f>K6*2.5</f>
        <v>0</v>
      </c>
      <c r="M6" s="14">
        <f>J6+L6</f>
        <v>134.5</v>
      </c>
      <c r="N6" s="29">
        <v>6</v>
      </c>
      <c r="O6" s="21">
        <f>E6+J6</f>
        <v>409</v>
      </c>
      <c r="P6" s="104">
        <f>G6+L6</f>
        <v>120</v>
      </c>
      <c r="Q6" s="103">
        <f>H6+M6</f>
        <v>529</v>
      </c>
      <c r="R6" s="105">
        <f>I6+N6</f>
        <v>18</v>
      </c>
      <c r="S6" s="129">
        <v>3</v>
      </c>
      <c r="T6" s="106"/>
      <c r="U6" s="107">
        <f>R6+S6+T6</f>
        <v>21</v>
      </c>
      <c r="X6" s="27"/>
    </row>
    <row r="7" spans="1:21" ht="12.75">
      <c r="A7" s="12">
        <v>2</v>
      </c>
      <c r="B7" s="108">
        <f>HRÁČI!B18</f>
        <v>116</v>
      </c>
      <c r="C7" s="109" t="str">
        <f>HRÁČI!C18</f>
        <v>Vavrík  </v>
      </c>
      <c r="D7" s="110" t="str">
        <f>HRÁČI!D18</f>
        <v>Ivan</v>
      </c>
      <c r="E7" s="101">
        <v>171.5</v>
      </c>
      <c r="F7" s="102">
        <v>70</v>
      </c>
      <c r="G7" s="11">
        <f>F7*2.5</f>
        <v>175</v>
      </c>
      <c r="H7" s="10">
        <f>E7+G7</f>
        <v>346.5</v>
      </c>
      <c r="I7" s="29">
        <v>11</v>
      </c>
      <c r="J7" s="101">
        <v>147.5</v>
      </c>
      <c r="K7" s="102">
        <v>9</v>
      </c>
      <c r="L7" s="11">
        <f>K7*2.5</f>
        <v>22.5</v>
      </c>
      <c r="M7" s="10">
        <f>J7+L7</f>
        <v>170</v>
      </c>
      <c r="N7" s="29">
        <v>7</v>
      </c>
      <c r="O7" s="22">
        <f>E7+J7</f>
        <v>319</v>
      </c>
      <c r="P7" s="101">
        <f>G7+L7</f>
        <v>197.5</v>
      </c>
      <c r="Q7" s="11">
        <f>H7+M7</f>
        <v>516.5</v>
      </c>
      <c r="R7" s="111">
        <f>I7+N7</f>
        <v>18</v>
      </c>
      <c r="S7" s="130">
        <v>2</v>
      </c>
      <c r="T7" s="112">
        <v>2</v>
      </c>
      <c r="U7" s="107">
        <f>R7+S7+T7</f>
        <v>22</v>
      </c>
    </row>
    <row r="8" spans="1:21" ht="12.75">
      <c r="A8" s="12">
        <v>3</v>
      </c>
      <c r="B8" s="108">
        <f>HRÁČI!B9</f>
        <v>107</v>
      </c>
      <c r="C8" s="109" t="str">
        <f>HRÁČI!C9</f>
        <v>Vavríková</v>
      </c>
      <c r="D8" s="110" t="str">
        <f>HRÁČI!D9</f>
        <v>Lucia</v>
      </c>
      <c r="E8" s="101">
        <v>84</v>
      </c>
      <c r="F8" s="102">
        <v>40</v>
      </c>
      <c r="G8" s="11">
        <f>F8*2.5</f>
        <v>100</v>
      </c>
      <c r="H8" s="10">
        <f>E8+G8</f>
        <v>184</v>
      </c>
      <c r="I8" s="29">
        <v>8</v>
      </c>
      <c r="J8" s="101">
        <v>313</v>
      </c>
      <c r="K8" s="102">
        <v>0</v>
      </c>
      <c r="L8" s="11">
        <f>K8*2.5</f>
        <v>0</v>
      </c>
      <c r="M8" s="10">
        <f>J8+L8</f>
        <v>313</v>
      </c>
      <c r="N8" s="29">
        <v>10</v>
      </c>
      <c r="O8" s="22">
        <f>E8+J8</f>
        <v>397</v>
      </c>
      <c r="P8" s="101">
        <f>G8+L8</f>
        <v>100</v>
      </c>
      <c r="Q8" s="11">
        <f>H8+M8</f>
        <v>497</v>
      </c>
      <c r="R8" s="111">
        <f>I8+N8</f>
        <v>18</v>
      </c>
      <c r="S8" s="130">
        <v>1</v>
      </c>
      <c r="T8" s="112"/>
      <c r="U8" s="107">
        <f>R8+S8+T8</f>
        <v>19</v>
      </c>
    </row>
    <row r="9" spans="1:21" ht="12.75">
      <c r="A9" s="12">
        <v>4</v>
      </c>
      <c r="B9" s="108">
        <f>HRÁČI!B5</f>
        <v>103</v>
      </c>
      <c r="C9" s="109" t="str">
        <f>HRÁČI!C5</f>
        <v>Bisák </v>
      </c>
      <c r="D9" s="110" t="str">
        <f>HRÁČI!D5</f>
        <v>Viliam</v>
      </c>
      <c r="E9" s="101">
        <v>-81</v>
      </c>
      <c r="F9" s="102">
        <v>24</v>
      </c>
      <c r="G9" s="11">
        <f>F9*2.5</f>
        <v>60</v>
      </c>
      <c r="H9" s="10">
        <f>E9+G9</f>
        <v>-21</v>
      </c>
      <c r="I9" s="29">
        <v>4</v>
      </c>
      <c r="J9" s="101">
        <v>230</v>
      </c>
      <c r="K9" s="102">
        <v>47</v>
      </c>
      <c r="L9" s="11">
        <f>K9*2.5</f>
        <v>117.5</v>
      </c>
      <c r="M9" s="10">
        <f>J9+L9</f>
        <v>347.5</v>
      </c>
      <c r="N9" s="29">
        <v>11</v>
      </c>
      <c r="O9" s="22">
        <f>E9+J9</f>
        <v>149</v>
      </c>
      <c r="P9" s="101">
        <f>G9+L9</f>
        <v>177.5</v>
      </c>
      <c r="Q9" s="11">
        <f>H9+M9</f>
        <v>326.5</v>
      </c>
      <c r="R9" s="111">
        <f>I9+N9</f>
        <v>15</v>
      </c>
      <c r="S9" s="130"/>
      <c r="T9" s="112">
        <v>1</v>
      </c>
      <c r="U9" s="107">
        <f>R9+S9+T9</f>
        <v>16</v>
      </c>
    </row>
    <row r="10" spans="1:21" ht="12.75">
      <c r="A10" s="12">
        <v>5</v>
      </c>
      <c r="B10" s="108">
        <f>HRÁČI!B10</f>
        <v>108</v>
      </c>
      <c r="C10" s="109" t="str">
        <f>HRÁČI!C10</f>
        <v>Kazimír </v>
      </c>
      <c r="D10" s="110" t="str">
        <f>HRÁČI!D10</f>
        <v>Jozef</v>
      </c>
      <c r="E10" s="101">
        <v>107</v>
      </c>
      <c r="F10" s="102">
        <v>69</v>
      </c>
      <c r="G10" s="11">
        <f>F10*2.5</f>
        <v>172.5</v>
      </c>
      <c r="H10" s="10">
        <f>E10+G10</f>
        <v>279.5</v>
      </c>
      <c r="I10" s="29">
        <v>10</v>
      </c>
      <c r="J10" s="101">
        <v>-94.5</v>
      </c>
      <c r="K10" s="102">
        <v>38</v>
      </c>
      <c r="L10" s="11">
        <f>K10*2.5</f>
        <v>95</v>
      </c>
      <c r="M10" s="10">
        <f>J10+L10</f>
        <v>0.5</v>
      </c>
      <c r="N10" s="29">
        <v>5</v>
      </c>
      <c r="O10" s="22">
        <f>E10+J10</f>
        <v>12.5</v>
      </c>
      <c r="P10" s="101">
        <f>G10+L10</f>
        <v>267.5</v>
      </c>
      <c r="Q10" s="11">
        <f>H10+M10</f>
        <v>280</v>
      </c>
      <c r="R10" s="111">
        <f>I10+N10</f>
        <v>15</v>
      </c>
      <c r="S10" s="130"/>
      <c r="T10" s="112">
        <v>3</v>
      </c>
      <c r="U10" s="107">
        <f>R10+S10+T10</f>
        <v>18</v>
      </c>
    </row>
    <row r="11" spans="1:21" ht="12.75">
      <c r="A11" s="12">
        <v>6</v>
      </c>
      <c r="B11" s="108">
        <f>HRÁČI!B21</f>
        <v>119</v>
      </c>
      <c r="C11" s="109" t="str">
        <f>HRÁČI!C21</f>
        <v>Rigo</v>
      </c>
      <c r="D11" s="110" t="str">
        <f>HRÁČI!D21</f>
        <v>Ľudovít</v>
      </c>
      <c r="E11" s="101">
        <v>-239</v>
      </c>
      <c r="F11" s="102">
        <v>34</v>
      </c>
      <c r="G11" s="11">
        <f>F11*2.5</f>
        <v>85</v>
      </c>
      <c r="H11" s="10">
        <f>E11+G11</f>
        <v>-154</v>
      </c>
      <c r="I11" s="29">
        <v>2</v>
      </c>
      <c r="J11" s="101">
        <v>12.5</v>
      </c>
      <c r="K11" s="102">
        <v>225</v>
      </c>
      <c r="L11" s="11">
        <f>K11*2.5</f>
        <v>562.5</v>
      </c>
      <c r="M11" s="10">
        <f>J11+L11</f>
        <v>575</v>
      </c>
      <c r="N11" s="29">
        <v>12</v>
      </c>
      <c r="O11" s="22">
        <f>E11+J11</f>
        <v>-226.5</v>
      </c>
      <c r="P11" s="101">
        <f>G11+L11</f>
        <v>647.5</v>
      </c>
      <c r="Q11" s="11">
        <f>H11+M11</f>
        <v>421</v>
      </c>
      <c r="R11" s="111">
        <f>I11+N11</f>
        <v>14</v>
      </c>
      <c r="S11" s="130"/>
      <c r="T11" s="112"/>
      <c r="U11" s="107">
        <f>R11+S11+T11</f>
        <v>14</v>
      </c>
    </row>
    <row r="12" spans="1:21" ht="12.75">
      <c r="A12" s="12">
        <v>7</v>
      </c>
      <c r="B12" s="108">
        <f>HRÁČI!B25</f>
        <v>123</v>
      </c>
      <c r="C12" s="109" t="str">
        <f>HRÁČI!C25</f>
        <v>Danics</v>
      </c>
      <c r="D12" s="110" t="str">
        <f>HRÁČI!D25</f>
        <v>Erich</v>
      </c>
      <c r="E12" s="101">
        <v>5.5</v>
      </c>
      <c r="F12" s="102">
        <v>31</v>
      </c>
      <c r="G12" s="11">
        <f>F12*2.5</f>
        <v>77.5</v>
      </c>
      <c r="H12" s="10">
        <f>E12+G12</f>
        <v>83</v>
      </c>
      <c r="I12" s="29">
        <v>6</v>
      </c>
      <c r="J12" s="101">
        <v>149.5</v>
      </c>
      <c r="K12" s="102">
        <v>12</v>
      </c>
      <c r="L12" s="11">
        <f>K12*2.5</f>
        <v>30</v>
      </c>
      <c r="M12" s="10">
        <f>J12+L12</f>
        <v>179.5</v>
      </c>
      <c r="N12" s="29">
        <v>8</v>
      </c>
      <c r="O12" s="22">
        <f>E12+J12</f>
        <v>155</v>
      </c>
      <c r="P12" s="101">
        <f>G12+L12</f>
        <v>107.5</v>
      </c>
      <c r="Q12" s="11">
        <f>H12+M12</f>
        <v>262.5</v>
      </c>
      <c r="R12" s="111">
        <f>I12+N12</f>
        <v>14</v>
      </c>
      <c r="S12" s="130"/>
      <c r="T12" s="112"/>
      <c r="U12" s="107">
        <f>R12+S12+T12</f>
        <v>14</v>
      </c>
    </row>
    <row r="13" spans="1:21" ht="12.75">
      <c r="A13" s="12">
        <v>8</v>
      </c>
      <c r="B13" s="108">
        <f>HRÁČI!B13</f>
        <v>111</v>
      </c>
      <c r="C13" s="109" t="str">
        <f>HRÁČI!C13</f>
        <v>Leskovský  </v>
      </c>
      <c r="D13" s="110" t="str">
        <f>HRÁČI!D13</f>
        <v>Roman</v>
      </c>
      <c r="E13" s="101">
        <v>-110</v>
      </c>
      <c r="F13" s="102">
        <v>36</v>
      </c>
      <c r="G13" s="11">
        <f>F13*2.5</f>
        <v>90</v>
      </c>
      <c r="H13" s="10">
        <f>E13+G13</f>
        <v>-20</v>
      </c>
      <c r="I13" s="29">
        <v>5</v>
      </c>
      <c r="J13" s="101">
        <v>143.5</v>
      </c>
      <c r="K13" s="102">
        <v>29</v>
      </c>
      <c r="L13" s="11">
        <f>K13*2.5</f>
        <v>72.5</v>
      </c>
      <c r="M13" s="10">
        <f>J13+L13</f>
        <v>216</v>
      </c>
      <c r="N13" s="29">
        <v>9</v>
      </c>
      <c r="O13" s="22">
        <f>E13+J13</f>
        <v>33.5</v>
      </c>
      <c r="P13" s="101">
        <f>G13+L13</f>
        <v>162.5</v>
      </c>
      <c r="Q13" s="11">
        <f>H13+M13</f>
        <v>196</v>
      </c>
      <c r="R13" s="111">
        <f>I13+N13</f>
        <v>14</v>
      </c>
      <c r="S13" s="130"/>
      <c r="T13" s="112"/>
      <c r="U13" s="107">
        <f>R13+S13+T13</f>
        <v>14</v>
      </c>
    </row>
    <row r="14" spans="1:21" ht="12.75">
      <c r="A14" s="12">
        <v>9</v>
      </c>
      <c r="B14" s="108">
        <f>HRÁČI!B27</f>
        <v>125</v>
      </c>
      <c r="C14" s="109" t="str">
        <f>HRÁČI!C27</f>
        <v>Buch</v>
      </c>
      <c r="D14" s="110" t="str">
        <f>HRÁČI!D27</f>
        <v>Peter</v>
      </c>
      <c r="E14" s="101">
        <v>151</v>
      </c>
      <c r="F14" s="102">
        <v>48</v>
      </c>
      <c r="G14" s="11">
        <f>F14*2.5</f>
        <v>120</v>
      </c>
      <c r="H14" s="10">
        <f>E14+G14</f>
        <v>271</v>
      </c>
      <c r="I14" s="29">
        <v>9</v>
      </c>
      <c r="J14" s="101">
        <v>-187.5</v>
      </c>
      <c r="K14" s="102">
        <v>0</v>
      </c>
      <c r="L14" s="11">
        <f>K14*2.5</f>
        <v>0</v>
      </c>
      <c r="M14" s="10">
        <f>J14+L14</f>
        <v>-187.5</v>
      </c>
      <c r="N14" s="29">
        <v>2</v>
      </c>
      <c r="O14" s="22">
        <f>E14+J14</f>
        <v>-36.5</v>
      </c>
      <c r="P14" s="101">
        <f>G14+L14</f>
        <v>120</v>
      </c>
      <c r="Q14" s="11">
        <f>H14+M14</f>
        <v>83.5</v>
      </c>
      <c r="R14" s="111">
        <f>I14+N14</f>
        <v>11</v>
      </c>
      <c r="S14" s="130"/>
      <c r="T14" s="112"/>
      <c r="U14" s="107">
        <f>R14+S14+T14</f>
        <v>11</v>
      </c>
    </row>
    <row r="15" spans="1:21" ht="12.75">
      <c r="A15" s="12">
        <v>10</v>
      </c>
      <c r="B15" s="108">
        <f>HRÁČI!B8</f>
        <v>106</v>
      </c>
      <c r="C15" s="109" t="str">
        <f>HRÁČI!C8</f>
        <v>Hegyi </v>
      </c>
      <c r="D15" s="110" t="str">
        <f>HRÁČI!D8</f>
        <v>Juraj</v>
      </c>
      <c r="E15" s="101">
        <v>-5</v>
      </c>
      <c r="F15" s="102">
        <v>54</v>
      </c>
      <c r="G15" s="11">
        <f>F15*2.5</f>
        <v>135</v>
      </c>
      <c r="H15" s="10">
        <f>E15+G15</f>
        <v>130</v>
      </c>
      <c r="I15" s="29">
        <v>7</v>
      </c>
      <c r="J15" s="101">
        <v>-606</v>
      </c>
      <c r="K15" s="102">
        <v>28</v>
      </c>
      <c r="L15" s="11">
        <f>K15*2.5</f>
        <v>70</v>
      </c>
      <c r="M15" s="10">
        <f>J15+L15</f>
        <v>-536</v>
      </c>
      <c r="N15" s="29">
        <v>1</v>
      </c>
      <c r="O15" s="22">
        <f>E15+J15</f>
        <v>-611</v>
      </c>
      <c r="P15" s="101">
        <f>G15+L15</f>
        <v>205</v>
      </c>
      <c r="Q15" s="11">
        <f>H15+M15</f>
        <v>-406</v>
      </c>
      <c r="R15" s="111">
        <f>I15+N15</f>
        <v>8</v>
      </c>
      <c r="S15" s="130"/>
      <c r="T15" s="112"/>
      <c r="U15" s="107">
        <f>R15+S15+T15</f>
        <v>8</v>
      </c>
    </row>
    <row r="16" spans="1:21" ht="12.75">
      <c r="A16" s="12">
        <v>11</v>
      </c>
      <c r="B16" s="108">
        <f>HRÁČI!B6</f>
        <v>104</v>
      </c>
      <c r="C16" s="109" t="str">
        <f>HRÁČI!C6</f>
        <v>Dobiaš</v>
      </c>
      <c r="D16" s="110" t="str">
        <f>HRÁČI!D6</f>
        <v>Martin</v>
      </c>
      <c r="E16" s="101">
        <v>-151.5</v>
      </c>
      <c r="F16" s="102">
        <v>16</v>
      </c>
      <c r="G16" s="11">
        <f>F16*2.5</f>
        <v>40</v>
      </c>
      <c r="H16" s="10">
        <f>E16+G16</f>
        <v>-111.5</v>
      </c>
      <c r="I16" s="29">
        <v>3</v>
      </c>
      <c r="J16" s="101">
        <v>-193.5</v>
      </c>
      <c r="K16" s="102">
        <v>38</v>
      </c>
      <c r="L16" s="11">
        <f>K16*2.5</f>
        <v>95</v>
      </c>
      <c r="M16" s="10">
        <f>J16+L16</f>
        <v>-98.5</v>
      </c>
      <c r="N16" s="29">
        <v>3</v>
      </c>
      <c r="O16" s="22">
        <f>E16+J16</f>
        <v>-345</v>
      </c>
      <c r="P16" s="101">
        <f>G16+L16</f>
        <v>135</v>
      </c>
      <c r="Q16" s="11">
        <f>H16+M16</f>
        <v>-210</v>
      </c>
      <c r="R16" s="111">
        <f>I16+N16</f>
        <v>6</v>
      </c>
      <c r="S16" s="130"/>
      <c r="T16" s="112"/>
      <c r="U16" s="107">
        <f>R16+S16+T16</f>
        <v>6</v>
      </c>
    </row>
    <row r="17" spans="1:21" ht="12.75">
      <c r="A17" s="12">
        <v>12</v>
      </c>
      <c r="B17" s="108">
        <f>HRÁČI!B22</f>
        <v>120</v>
      </c>
      <c r="C17" s="109" t="str">
        <f>HRÁČI!C22</f>
        <v>Učník</v>
      </c>
      <c r="D17" s="110" t="str">
        <f>HRÁČI!D22</f>
        <v>Stanislav</v>
      </c>
      <c r="E17" s="101">
        <v>-207</v>
      </c>
      <c r="F17" s="102">
        <v>1</v>
      </c>
      <c r="G17" s="11">
        <f>F17*2.5</f>
        <v>2.5</v>
      </c>
      <c r="H17" s="10">
        <f>E17+G17</f>
        <v>-204.5</v>
      </c>
      <c r="I17" s="29">
        <v>1</v>
      </c>
      <c r="J17" s="101">
        <v>-49</v>
      </c>
      <c r="K17" s="102">
        <v>10</v>
      </c>
      <c r="L17" s="11">
        <f>K17*2.5</f>
        <v>25</v>
      </c>
      <c r="M17" s="10">
        <f>J17+L17</f>
        <v>-24</v>
      </c>
      <c r="N17" s="29">
        <v>4</v>
      </c>
      <c r="O17" s="22">
        <f>E17+J17</f>
        <v>-256</v>
      </c>
      <c r="P17" s="101">
        <f>G17+L17</f>
        <v>27.5</v>
      </c>
      <c r="Q17" s="11">
        <f>H17+M17</f>
        <v>-228.5</v>
      </c>
      <c r="R17" s="111">
        <f>I17+N17</f>
        <v>5</v>
      </c>
      <c r="S17" s="130"/>
      <c r="T17" s="112"/>
      <c r="U17" s="107">
        <f>R17+S17+T17</f>
        <v>5</v>
      </c>
    </row>
    <row r="18" spans="1:21" ht="12.75">
      <c r="A18" s="12">
        <v>13</v>
      </c>
      <c r="B18" s="108">
        <f>HRÁČI!B3</f>
        <v>101</v>
      </c>
      <c r="C18" s="109" t="str">
        <f>HRÁČI!C3</f>
        <v>Andraščík</v>
      </c>
      <c r="D18" s="110" t="str">
        <f>HRÁČI!D3</f>
        <v>Michal</v>
      </c>
      <c r="E18" s="101">
        <v>0</v>
      </c>
      <c r="F18" s="102">
        <v>0</v>
      </c>
      <c r="G18" s="11">
        <f>F18*2.5</f>
        <v>0</v>
      </c>
      <c r="H18" s="10">
        <f>E18+G18</f>
        <v>0</v>
      </c>
      <c r="I18" s="29"/>
      <c r="J18" s="101">
        <v>0</v>
      </c>
      <c r="K18" s="102">
        <v>0</v>
      </c>
      <c r="L18" s="11">
        <f>K18*2.5</f>
        <v>0</v>
      </c>
      <c r="M18" s="10">
        <f>J18+L18</f>
        <v>0</v>
      </c>
      <c r="N18" s="29"/>
      <c r="O18" s="22">
        <f>E18+J18</f>
        <v>0</v>
      </c>
      <c r="P18" s="101">
        <f>G18+L18</f>
        <v>0</v>
      </c>
      <c r="Q18" s="11">
        <f>H18+M18</f>
        <v>0</v>
      </c>
      <c r="R18" s="111">
        <f>I18+N18</f>
        <v>0</v>
      </c>
      <c r="S18" s="130"/>
      <c r="T18" s="112"/>
      <c r="U18" s="107">
        <f>R18+S18+T18</f>
        <v>0</v>
      </c>
    </row>
    <row r="19" spans="1:21" ht="12.75">
      <c r="A19" s="12">
        <v>14</v>
      </c>
      <c r="B19" s="108">
        <f>HRÁČI!B4</f>
        <v>102</v>
      </c>
      <c r="C19" s="109" t="str">
        <f>HRÁČI!C4</f>
        <v>Andraščíková  </v>
      </c>
      <c r="D19" s="110" t="str">
        <f>HRÁČI!D4</f>
        <v>Katarína</v>
      </c>
      <c r="E19" s="101">
        <v>0</v>
      </c>
      <c r="F19" s="102">
        <v>0</v>
      </c>
      <c r="G19" s="11">
        <f>F19*2.5</f>
        <v>0</v>
      </c>
      <c r="H19" s="10">
        <f>E19+G19</f>
        <v>0</v>
      </c>
      <c r="I19" s="29"/>
      <c r="J19" s="101">
        <v>0</v>
      </c>
      <c r="K19" s="102">
        <v>0</v>
      </c>
      <c r="L19" s="11">
        <f>K19*2.5</f>
        <v>0</v>
      </c>
      <c r="M19" s="10">
        <f>J19+L19</f>
        <v>0</v>
      </c>
      <c r="N19" s="29"/>
      <c r="O19" s="22">
        <f>E19+J19</f>
        <v>0</v>
      </c>
      <c r="P19" s="101">
        <f>G19+L19</f>
        <v>0</v>
      </c>
      <c r="Q19" s="11">
        <f>H19+M19</f>
        <v>0</v>
      </c>
      <c r="R19" s="111">
        <f>I19+N19</f>
        <v>0</v>
      </c>
      <c r="S19" s="130"/>
      <c r="T19" s="112"/>
      <c r="U19" s="107">
        <f>R19+S19+T19</f>
        <v>0</v>
      </c>
    </row>
    <row r="20" spans="1:21" ht="12.75">
      <c r="A20" s="12">
        <v>15</v>
      </c>
      <c r="B20" s="108">
        <f>HRÁČI!B7</f>
        <v>105</v>
      </c>
      <c r="C20" s="109" t="str">
        <f>HRÁČI!C7</f>
        <v>Korčák</v>
      </c>
      <c r="D20" s="110" t="str">
        <f>HRÁČI!D7</f>
        <v>Dušan</v>
      </c>
      <c r="E20" s="101">
        <v>0</v>
      </c>
      <c r="F20" s="102">
        <v>0</v>
      </c>
      <c r="G20" s="11">
        <f>F20*2.5</f>
        <v>0</v>
      </c>
      <c r="H20" s="10">
        <f>E20+G20</f>
        <v>0</v>
      </c>
      <c r="I20" s="29"/>
      <c r="J20" s="101">
        <v>0</v>
      </c>
      <c r="K20" s="102">
        <v>0</v>
      </c>
      <c r="L20" s="11">
        <f>K20*2.5</f>
        <v>0</v>
      </c>
      <c r="M20" s="10">
        <f>J20+L20</f>
        <v>0</v>
      </c>
      <c r="N20" s="29"/>
      <c r="O20" s="22">
        <f>E20+J20</f>
        <v>0</v>
      </c>
      <c r="P20" s="101">
        <f>G20+L20</f>
        <v>0</v>
      </c>
      <c r="Q20" s="11">
        <f>H20+M20</f>
        <v>0</v>
      </c>
      <c r="R20" s="111">
        <f>I20+N20</f>
        <v>0</v>
      </c>
      <c r="S20" s="130"/>
      <c r="T20" s="112"/>
      <c r="U20" s="107">
        <f>R20+S20+T20</f>
        <v>0</v>
      </c>
    </row>
    <row r="21" spans="1:21" ht="12.75">
      <c r="A21" s="12">
        <v>16</v>
      </c>
      <c r="B21" s="108">
        <f>HRÁČI!B11</f>
        <v>109</v>
      </c>
      <c r="C21" s="109" t="str">
        <f>HRÁČI!C11</f>
        <v>Kolandra</v>
      </c>
      <c r="D21" s="110" t="str">
        <f>HRÁČI!D11</f>
        <v>Ivan</v>
      </c>
      <c r="E21" s="101">
        <v>0</v>
      </c>
      <c r="F21" s="102">
        <v>0</v>
      </c>
      <c r="G21" s="11">
        <f>F21*2.5</f>
        <v>0</v>
      </c>
      <c r="H21" s="10">
        <f>E21+G21</f>
        <v>0</v>
      </c>
      <c r="I21" s="29"/>
      <c r="J21" s="101">
        <v>0</v>
      </c>
      <c r="K21" s="102">
        <v>0</v>
      </c>
      <c r="L21" s="11">
        <f>K21*2.5</f>
        <v>0</v>
      </c>
      <c r="M21" s="10">
        <f>J21+L21</f>
        <v>0</v>
      </c>
      <c r="N21" s="29"/>
      <c r="O21" s="22">
        <f>E21+J21</f>
        <v>0</v>
      </c>
      <c r="P21" s="101">
        <f>G21+L21</f>
        <v>0</v>
      </c>
      <c r="Q21" s="11">
        <f>H21+M21</f>
        <v>0</v>
      </c>
      <c r="R21" s="111">
        <f>I21+N21</f>
        <v>0</v>
      </c>
      <c r="S21" s="130"/>
      <c r="T21" s="112"/>
      <c r="U21" s="107">
        <f>R21+S21+T21</f>
        <v>0</v>
      </c>
    </row>
    <row r="22" spans="1:21" ht="12.75">
      <c r="A22" s="12">
        <v>17</v>
      </c>
      <c r="B22" s="108">
        <f>HRÁČI!B12</f>
        <v>110</v>
      </c>
      <c r="C22" s="109" t="str">
        <f>HRÁČI!C12</f>
        <v>Kováč  </v>
      </c>
      <c r="D22" s="110" t="str">
        <f>HRÁČI!D12</f>
        <v>Štefan</v>
      </c>
      <c r="E22" s="101">
        <v>0</v>
      </c>
      <c r="F22" s="102">
        <v>0</v>
      </c>
      <c r="G22" s="11">
        <f>F22*2.5</f>
        <v>0</v>
      </c>
      <c r="H22" s="10">
        <f>E22+G22</f>
        <v>0</v>
      </c>
      <c r="I22" s="29"/>
      <c r="J22" s="101">
        <v>0</v>
      </c>
      <c r="K22" s="102">
        <v>0</v>
      </c>
      <c r="L22" s="11">
        <f>K22*2.5</f>
        <v>0</v>
      </c>
      <c r="M22" s="10">
        <f>J22+L22</f>
        <v>0</v>
      </c>
      <c r="N22" s="29"/>
      <c r="O22" s="22">
        <f>E22+J22</f>
        <v>0</v>
      </c>
      <c r="P22" s="101">
        <f>G22+L22</f>
        <v>0</v>
      </c>
      <c r="Q22" s="11">
        <f>H22+M22</f>
        <v>0</v>
      </c>
      <c r="R22" s="111">
        <f>I22+N22</f>
        <v>0</v>
      </c>
      <c r="S22" s="130"/>
      <c r="T22" s="112"/>
      <c r="U22" s="107">
        <f>R22+S22+T22</f>
        <v>0</v>
      </c>
    </row>
    <row r="23" spans="1:21" ht="12.75">
      <c r="A23" s="12">
        <v>18</v>
      </c>
      <c r="B23" s="108">
        <f>HRÁČI!B14</f>
        <v>112</v>
      </c>
      <c r="C23" s="109" t="str">
        <f>HRÁČI!C14</f>
        <v>Pecov</v>
      </c>
      <c r="D23" s="110" t="str">
        <f>HRÁČI!D14</f>
        <v>Ivan</v>
      </c>
      <c r="E23" s="101">
        <v>0</v>
      </c>
      <c r="F23" s="102">
        <v>0</v>
      </c>
      <c r="G23" s="11">
        <f>F23*2.5</f>
        <v>0</v>
      </c>
      <c r="H23" s="10">
        <f>E23+G23</f>
        <v>0</v>
      </c>
      <c r="I23" s="29"/>
      <c r="J23" s="101">
        <v>0</v>
      </c>
      <c r="K23" s="102">
        <v>0</v>
      </c>
      <c r="L23" s="11">
        <f>K23*2.5</f>
        <v>0</v>
      </c>
      <c r="M23" s="10">
        <f>J23+L23</f>
        <v>0</v>
      </c>
      <c r="N23" s="29"/>
      <c r="O23" s="22">
        <f>E23+J23</f>
        <v>0</v>
      </c>
      <c r="P23" s="101">
        <f>G23+L23</f>
        <v>0</v>
      </c>
      <c r="Q23" s="11">
        <f>H23+M23</f>
        <v>0</v>
      </c>
      <c r="R23" s="111">
        <f>I23+N23</f>
        <v>0</v>
      </c>
      <c r="S23" s="130"/>
      <c r="T23" s="112"/>
      <c r="U23" s="107">
        <f>R23+S23+T23</f>
        <v>0</v>
      </c>
    </row>
    <row r="24" spans="1:21" ht="12.75">
      <c r="A24" s="12">
        <v>19</v>
      </c>
      <c r="B24" s="108">
        <f>HRÁČI!B15</f>
        <v>113</v>
      </c>
      <c r="C24" s="109" t="str">
        <f>HRÁČI!C15</f>
        <v>Rotter</v>
      </c>
      <c r="D24" s="110" t="str">
        <f>HRÁČI!D15</f>
        <v>Martin</v>
      </c>
      <c r="E24" s="101">
        <v>0</v>
      </c>
      <c r="F24" s="102">
        <v>0</v>
      </c>
      <c r="G24" s="11">
        <f>F24*2.5</f>
        <v>0</v>
      </c>
      <c r="H24" s="10">
        <f>E24+G24</f>
        <v>0</v>
      </c>
      <c r="I24" s="29"/>
      <c r="J24" s="101">
        <v>0</v>
      </c>
      <c r="K24" s="102">
        <v>0</v>
      </c>
      <c r="L24" s="11">
        <f>K24*2.5</f>
        <v>0</v>
      </c>
      <c r="M24" s="10">
        <f>J24+L24</f>
        <v>0</v>
      </c>
      <c r="N24" s="29"/>
      <c r="O24" s="22">
        <f>E24+J24</f>
        <v>0</v>
      </c>
      <c r="P24" s="101">
        <f>G24+L24</f>
        <v>0</v>
      </c>
      <c r="Q24" s="11">
        <f>H24+M24</f>
        <v>0</v>
      </c>
      <c r="R24" s="111">
        <f>I24+N24</f>
        <v>0</v>
      </c>
      <c r="S24" s="130"/>
      <c r="T24" s="112"/>
      <c r="U24" s="107">
        <f>R24+S24+T24</f>
        <v>0</v>
      </c>
    </row>
    <row r="25" spans="1:21" ht="12.75">
      <c r="A25" s="12">
        <v>20</v>
      </c>
      <c r="B25" s="108">
        <f>HRÁČI!B16</f>
        <v>114</v>
      </c>
      <c r="C25" s="109" t="str">
        <f>HRÁČI!C16</f>
        <v>Stadtrucker </v>
      </c>
      <c r="D25" s="110" t="str">
        <f>HRÁČI!D16</f>
        <v>Fedor</v>
      </c>
      <c r="E25" s="101">
        <v>0</v>
      </c>
      <c r="F25" s="102">
        <v>0</v>
      </c>
      <c r="G25" s="11">
        <f>F25*2.5</f>
        <v>0</v>
      </c>
      <c r="H25" s="10">
        <f>E25+G25</f>
        <v>0</v>
      </c>
      <c r="I25" s="29"/>
      <c r="J25" s="101">
        <v>0</v>
      </c>
      <c r="K25" s="102">
        <v>0</v>
      </c>
      <c r="L25" s="11">
        <f>K25*2.5</f>
        <v>0</v>
      </c>
      <c r="M25" s="10">
        <f>J25+L25</f>
        <v>0</v>
      </c>
      <c r="N25" s="29"/>
      <c r="O25" s="22">
        <f>E25+J25</f>
        <v>0</v>
      </c>
      <c r="P25" s="101">
        <f>G25+L25</f>
        <v>0</v>
      </c>
      <c r="Q25" s="11">
        <f>H25+M25</f>
        <v>0</v>
      </c>
      <c r="R25" s="111">
        <f>I25+N25</f>
        <v>0</v>
      </c>
      <c r="S25" s="130"/>
      <c r="T25" s="112"/>
      <c r="U25" s="107">
        <f>R25+S25+T25</f>
        <v>0</v>
      </c>
    </row>
    <row r="26" spans="1:21" ht="12.75">
      <c r="A26" s="12">
        <v>21</v>
      </c>
      <c r="B26" s="108">
        <f>HRÁČI!B17</f>
        <v>115</v>
      </c>
      <c r="C26" s="109" t="str">
        <f>HRÁČI!C17</f>
        <v>Andraščíková  </v>
      </c>
      <c r="D26" s="110" t="str">
        <f>HRÁČI!D17</f>
        <v>Beáta</v>
      </c>
      <c r="E26" s="101">
        <v>0</v>
      </c>
      <c r="F26" s="102">
        <v>0</v>
      </c>
      <c r="G26" s="11">
        <f>F26*2.5</f>
        <v>0</v>
      </c>
      <c r="H26" s="10">
        <f>E26+G26</f>
        <v>0</v>
      </c>
      <c r="I26" s="29"/>
      <c r="J26" s="101">
        <v>0</v>
      </c>
      <c r="K26" s="102">
        <v>0</v>
      </c>
      <c r="L26" s="11">
        <f>K26*2.5</f>
        <v>0</v>
      </c>
      <c r="M26" s="10">
        <f>J26+L26</f>
        <v>0</v>
      </c>
      <c r="N26" s="29"/>
      <c r="O26" s="22">
        <f>E26+J26</f>
        <v>0</v>
      </c>
      <c r="P26" s="101">
        <f>G26+L26</f>
        <v>0</v>
      </c>
      <c r="Q26" s="11">
        <f>H26+M26</f>
        <v>0</v>
      </c>
      <c r="R26" s="111">
        <f>I26+N26</f>
        <v>0</v>
      </c>
      <c r="S26" s="130"/>
      <c r="T26" s="112"/>
      <c r="U26" s="107">
        <f>R26+S26+T26</f>
        <v>0</v>
      </c>
    </row>
    <row r="27" spans="1:21" ht="12.75">
      <c r="A27" s="12">
        <v>22</v>
      </c>
      <c r="B27" s="108">
        <f>HRÁČI!B20</f>
        <v>118</v>
      </c>
      <c r="C27" s="109" t="str">
        <f>HRÁČI!C20</f>
        <v>Vlčko</v>
      </c>
      <c r="D27" s="110" t="str">
        <f>HRÁČI!D20</f>
        <v>Miroslav</v>
      </c>
      <c r="E27" s="101">
        <v>0</v>
      </c>
      <c r="F27" s="102">
        <v>0</v>
      </c>
      <c r="G27" s="11">
        <f>F27*2.5</f>
        <v>0</v>
      </c>
      <c r="H27" s="10">
        <f>E27+G27</f>
        <v>0</v>
      </c>
      <c r="I27" s="29"/>
      <c r="J27" s="101">
        <v>0</v>
      </c>
      <c r="K27" s="102">
        <v>0</v>
      </c>
      <c r="L27" s="11">
        <f>K27*2.5</f>
        <v>0</v>
      </c>
      <c r="M27" s="10">
        <f>J27+L27</f>
        <v>0</v>
      </c>
      <c r="N27" s="29"/>
      <c r="O27" s="22">
        <f>E27+J27</f>
        <v>0</v>
      </c>
      <c r="P27" s="101">
        <f>G27+L27</f>
        <v>0</v>
      </c>
      <c r="Q27" s="11">
        <f>H27+M27</f>
        <v>0</v>
      </c>
      <c r="R27" s="111">
        <f>I27+N27</f>
        <v>0</v>
      </c>
      <c r="S27" s="130"/>
      <c r="T27" s="112"/>
      <c r="U27" s="107">
        <f>R27+S27+T27</f>
        <v>0</v>
      </c>
    </row>
    <row r="28" spans="1:21" ht="12.75">
      <c r="A28" s="12">
        <v>23</v>
      </c>
      <c r="B28" s="108">
        <f>HRÁČI!B23</f>
        <v>121</v>
      </c>
      <c r="C28" s="109" t="str">
        <f>HRÁČI!C23</f>
        <v>Dula</v>
      </c>
      <c r="D28" s="110" t="str">
        <f>HRÁČI!D23</f>
        <v>Igor</v>
      </c>
      <c r="E28" s="101">
        <v>0</v>
      </c>
      <c r="F28" s="102">
        <v>0</v>
      </c>
      <c r="G28" s="11">
        <f>F28*2.5</f>
        <v>0</v>
      </c>
      <c r="H28" s="10">
        <f>E28+G28</f>
        <v>0</v>
      </c>
      <c r="I28" s="29"/>
      <c r="J28" s="101">
        <v>0</v>
      </c>
      <c r="K28" s="102">
        <v>0</v>
      </c>
      <c r="L28" s="11">
        <f>K28*2.5</f>
        <v>0</v>
      </c>
      <c r="M28" s="10">
        <f>J28+L28</f>
        <v>0</v>
      </c>
      <c r="N28" s="29"/>
      <c r="O28" s="22">
        <f>E28+J28</f>
        <v>0</v>
      </c>
      <c r="P28" s="101">
        <f>G28+L28</f>
        <v>0</v>
      </c>
      <c r="Q28" s="11">
        <f>H28+M28</f>
        <v>0</v>
      </c>
      <c r="R28" s="111">
        <f>I28+N28</f>
        <v>0</v>
      </c>
      <c r="S28" s="130"/>
      <c r="T28" s="112"/>
      <c r="U28" s="107">
        <f>R28+S28+T28</f>
        <v>0</v>
      </c>
    </row>
    <row r="29" spans="1:21" ht="12.75">
      <c r="A29" s="12">
        <v>24</v>
      </c>
      <c r="B29" s="108">
        <f>HRÁČI!B24</f>
        <v>122</v>
      </c>
      <c r="C29" s="109" t="str">
        <f>HRÁČI!C24</f>
        <v>Dohnány</v>
      </c>
      <c r="D29" s="110" t="str">
        <f>HRÁČI!D24</f>
        <v>Roman</v>
      </c>
      <c r="E29" s="101">
        <v>0</v>
      </c>
      <c r="F29" s="102">
        <v>0</v>
      </c>
      <c r="G29" s="11">
        <f>F29*2.5</f>
        <v>0</v>
      </c>
      <c r="H29" s="10">
        <f>E29+G29</f>
        <v>0</v>
      </c>
      <c r="I29" s="29"/>
      <c r="J29" s="101">
        <v>0</v>
      </c>
      <c r="K29" s="102">
        <v>0</v>
      </c>
      <c r="L29" s="11">
        <f>K29*2.5</f>
        <v>0</v>
      </c>
      <c r="M29" s="10">
        <f>J29+L29</f>
        <v>0</v>
      </c>
      <c r="N29" s="29"/>
      <c r="O29" s="22">
        <f>E29+J29</f>
        <v>0</v>
      </c>
      <c r="P29" s="101">
        <f>G29+L29</f>
        <v>0</v>
      </c>
      <c r="Q29" s="11">
        <f>H29+M29</f>
        <v>0</v>
      </c>
      <c r="R29" s="111">
        <f>I29+N29</f>
        <v>0</v>
      </c>
      <c r="S29" s="130"/>
      <c r="T29" s="112"/>
      <c r="U29" s="107">
        <f>R29+S29+T29</f>
        <v>0</v>
      </c>
    </row>
    <row r="30" spans="1:21" ht="12.75">
      <c r="A30" s="12">
        <v>25</v>
      </c>
      <c r="B30" s="108">
        <f>HRÁČI!B26</f>
        <v>124</v>
      </c>
      <c r="C30" s="109" t="str">
        <f>HRÁČI!C26</f>
        <v>Žilavý</v>
      </c>
      <c r="D30" s="110" t="str">
        <f>HRÁČI!D26</f>
        <v>Michal</v>
      </c>
      <c r="E30" s="101">
        <v>0</v>
      </c>
      <c r="F30" s="102">
        <v>0</v>
      </c>
      <c r="G30" s="11">
        <f>F30*2.5</f>
        <v>0</v>
      </c>
      <c r="H30" s="10">
        <f>E30+G30</f>
        <v>0</v>
      </c>
      <c r="I30" s="29"/>
      <c r="J30" s="101">
        <v>0</v>
      </c>
      <c r="K30" s="102">
        <v>0</v>
      </c>
      <c r="L30" s="11">
        <f>K30*2.5</f>
        <v>0</v>
      </c>
      <c r="M30" s="10">
        <f>J30+L30</f>
        <v>0</v>
      </c>
      <c r="N30" s="29"/>
      <c r="O30" s="22">
        <f>E30+J30</f>
        <v>0</v>
      </c>
      <c r="P30" s="101">
        <f>G30+L30</f>
        <v>0</v>
      </c>
      <c r="Q30" s="11">
        <f>H30+M30</f>
        <v>0</v>
      </c>
      <c r="R30" s="111">
        <f>I30+N30</f>
        <v>0</v>
      </c>
      <c r="S30" s="130"/>
      <c r="T30" s="112"/>
      <c r="U30" s="107">
        <f>R30+S30+T30</f>
        <v>0</v>
      </c>
    </row>
    <row r="31" spans="1:21" ht="12.75">
      <c r="A31" s="1"/>
      <c r="E31" s="9">
        <f>SUM(E6:E30)</f>
        <v>0</v>
      </c>
      <c r="F31" s="9"/>
      <c r="G31" s="9">
        <f>SUM(G6:G30)</f>
        <v>1177.5</v>
      </c>
      <c r="H31" s="9"/>
      <c r="I31" s="9"/>
      <c r="J31" s="9">
        <f>SUM(J6:J30)</f>
        <v>0</v>
      </c>
      <c r="K31" s="9"/>
      <c r="L31" s="9">
        <f>SUM(L6:L30)</f>
        <v>1090</v>
      </c>
      <c r="M31" s="9"/>
      <c r="N31" s="9"/>
      <c r="O31" s="9">
        <f>SUM(O6:O30)</f>
        <v>0</v>
      </c>
      <c r="P31" s="9">
        <f>SUM(P6:P30)</f>
        <v>2267.5</v>
      </c>
      <c r="Q31" s="9"/>
      <c r="R31" s="9">
        <f>SUM(R6:R30)</f>
        <v>156</v>
      </c>
      <c r="S31" s="9"/>
      <c r="T31" s="9"/>
      <c r="U31" s="9">
        <f>SUM(U6:U30)</f>
        <v>168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170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261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260</v>
      </c>
      <c r="C35" s="53"/>
      <c r="D35" s="53"/>
      <c r="E35" s="53"/>
      <c r="F35" s="53"/>
      <c r="H35" s="54">
        <v>90</v>
      </c>
      <c r="I35" s="186" t="s">
        <v>120</v>
      </c>
      <c r="J35" s="186"/>
      <c r="K35" s="191" t="s">
        <v>268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262</v>
      </c>
      <c r="C36" s="57"/>
      <c r="D36" s="57"/>
      <c r="E36" s="57"/>
      <c r="F36" s="57"/>
      <c r="H36" s="55"/>
      <c r="I36" s="190"/>
      <c r="J36" s="190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/>
      <c r="I37" s="186"/>
      <c r="J37" s="186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171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265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266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267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1" ht="12.75">
      <c r="A46" s="1"/>
      <c r="B46" s="2"/>
      <c r="P46" s="1"/>
      <c r="Q46" s="1"/>
      <c r="R46" s="1"/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A1:X35"/>
  <sheetViews>
    <sheetView showGridLines="0" tabSelected="1" zoomScale="85" zoomScaleNormal="85" workbookViewId="0" topLeftCell="A1">
      <selection activeCell="C19" sqref="C19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259</v>
      </c>
      <c r="D4" s="28" t="s">
        <v>42</v>
      </c>
      <c r="E4" s="194" t="s">
        <v>170</v>
      </c>
      <c r="F4" s="195"/>
      <c r="G4" s="195"/>
      <c r="H4" s="195"/>
      <c r="I4" s="195"/>
      <c r="J4" s="196" t="s">
        <v>171</v>
      </c>
      <c r="K4" s="197"/>
      <c r="L4" s="197"/>
      <c r="M4" s="197"/>
      <c r="N4" s="198"/>
      <c r="O4" s="203" t="s">
        <v>69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HRÁČI!B19</f>
        <v>117</v>
      </c>
      <c r="C6" s="99" t="str">
        <f>HRÁČI!C19</f>
        <v>Vavrík  </v>
      </c>
      <c r="D6" s="100" t="str">
        <f>HRÁČI!D19</f>
        <v>Roman</v>
      </c>
      <c r="E6" s="101">
        <v>274.5</v>
      </c>
      <c r="F6" s="102">
        <v>48</v>
      </c>
      <c r="G6" s="103">
        <f aca="true" t="shared" si="0" ref="G6:G17">F6*2.5</f>
        <v>120</v>
      </c>
      <c r="H6" s="14">
        <f aca="true" t="shared" si="1" ref="H6:H17">E6+G6</f>
        <v>394.5</v>
      </c>
      <c r="I6" s="29">
        <v>12</v>
      </c>
      <c r="J6" s="101">
        <v>134.5</v>
      </c>
      <c r="K6" s="102">
        <v>0</v>
      </c>
      <c r="L6" s="11">
        <f aca="true" t="shared" si="2" ref="L6:L17">K6*2.5</f>
        <v>0</v>
      </c>
      <c r="M6" s="14">
        <f aca="true" t="shared" si="3" ref="M6:M17">J6+L6</f>
        <v>134.5</v>
      </c>
      <c r="N6" s="29">
        <v>6</v>
      </c>
      <c r="O6" s="21">
        <f aca="true" t="shared" si="4" ref="O6:O17">E6+J6</f>
        <v>409</v>
      </c>
      <c r="P6" s="104">
        <f aca="true" t="shared" si="5" ref="P6:P17">G6+L6</f>
        <v>120</v>
      </c>
      <c r="Q6" s="103">
        <f aca="true" t="shared" si="6" ref="Q6:Q17">H6+M6</f>
        <v>529</v>
      </c>
      <c r="R6" s="105">
        <f aca="true" t="shared" si="7" ref="R6:R17">I6+N6</f>
        <v>18</v>
      </c>
      <c r="S6" s="129">
        <v>3</v>
      </c>
      <c r="T6" s="106"/>
      <c r="U6" s="107">
        <f aca="true" t="shared" si="8" ref="U6:U17">R6+S6+T6</f>
        <v>21</v>
      </c>
      <c r="X6" s="27"/>
    </row>
    <row r="7" spans="1:21" ht="12.75">
      <c r="A7" s="12">
        <v>2</v>
      </c>
      <c r="B7" s="108">
        <f>HRÁČI!B18</f>
        <v>116</v>
      </c>
      <c r="C7" s="109" t="str">
        <f>HRÁČI!C18</f>
        <v>Vavrík  </v>
      </c>
      <c r="D7" s="110" t="str">
        <f>HRÁČI!D18</f>
        <v>Ivan</v>
      </c>
      <c r="E7" s="101">
        <v>171.5</v>
      </c>
      <c r="F7" s="102">
        <v>70</v>
      </c>
      <c r="G7" s="11">
        <f t="shared" si="0"/>
        <v>175</v>
      </c>
      <c r="H7" s="10">
        <f t="shared" si="1"/>
        <v>346.5</v>
      </c>
      <c r="I7" s="29">
        <v>11</v>
      </c>
      <c r="J7" s="101">
        <v>147.5</v>
      </c>
      <c r="K7" s="102">
        <v>9</v>
      </c>
      <c r="L7" s="11">
        <f t="shared" si="2"/>
        <v>22.5</v>
      </c>
      <c r="M7" s="10">
        <f t="shared" si="3"/>
        <v>170</v>
      </c>
      <c r="N7" s="29">
        <v>7</v>
      </c>
      <c r="O7" s="22">
        <f t="shared" si="4"/>
        <v>319</v>
      </c>
      <c r="P7" s="101">
        <f t="shared" si="5"/>
        <v>197.5</v>
      </c>
      <c r="Q7" s="11">
        <f t="shared" si="6"/>
        <v>516.5</v>
      </c>
      <c r="R7" s="111">
        <f t="shared" si="7"/>
        <v>18</v>
      </c>
      <c r="S7" s="130">
        <v>2</v>
      </c>
      <c r="T7" s="112">
        <v>2</v>
      </c>
      <c r="U7" s="107">
        <f t="shared" si="8"/>
        <v>22</v>
      </c>
    </row>
    <row r="8" spans="1:21" ht="12.75">
      <c r="A8" s="12">
        <v>3</v>
      </c>
      <c r="B8" s="108">
        <f>HRÁČI!B9</f>
        <v>107</v>
      </c>
      <c r="C8" s="109" t="str">
        <f>HRÁČI!C9</f>
        <v>Vavríková</v>
      </c>
      <c r="D8" s="110" t="str">
        <f>HRÁČI!D9</f>
        <v>Lucia</v>
      </c>
      <c r="E8" s="101">
        <v>84</v>
      </c>
      <c r="F8" s="102">
        <v>40</v>
      </c>
      <c r="G8" s="11">
        <f t="shared" si="0"/>
        <v>100</v>
      </c>
      <c r="H8" s="10">
        <f t="shared" si="1"/>
        <v>184</v>
      </c>
      <c r="I8" s="29">
        <v>8</v>
      </c>
      <c r="J8" s="101">
        <v>313</v>
      </c>
      <c r="K8" s="102">
        <v>0</v>
      </c>
      <c r="L8" s="11">
        <f t="shared" si="2"/>
        <v>0</v>
      </c>
      <c r="M8" s="10">
        <f t="shared" si="3"/>
        <v>313</v>
      </c>
      <c r="N8" s="29">
        <v>10</v>
      </c>
      <c r="O8" s="22">
        <f t="shared" si="4"/>
        <v>397</v>
      </c>
      <c r="P8" s="101">
        <f t="shared" si="5"/>
        <v>100</v>
      </c>
      <c r="Q8" s="11">
        <f t="shared" si="6"/>
        <v>497</v>
      </c>
      <c r="R8" s="111">
        <f t="shared" si="7"/>
        <v>18</v>
      </c>
      <c r="S8" s="130">
        <v>1</v>
      </c>
      <c r="T8" s="112"/>
      <c r="U8" s="107">
        <f t="shared" si="8"/>
        <v>19</v>
      </c>
    </row>
    <row r="9" spans="1:21" ht="12.75">
      <c r="A9" s="12">
        <v>4</v>
      </c>
      <c r="B9" s="108">
        <f>HRÁČI!B5</f>
        <v>103</v>
      </c>
      <c r="C9" s="109" t="str">
        <f>HRÁČI!C5</f>
        <v>Bisák </v>
      </c>
      <c r="D9" s="110" t="str">
        <f>HRÁČI!D5</f>
        <v>Viliam</v>
      </c>
      <c r="E9" s="101">
        <v>-81</v>
      </c>
      <c r="F9" s="102">
        <v>24</v>
      </c>
      <c r="G9" s="11">
        <f t="shared" si="0"/>
        <v>60</v>
      </c>
      <c r="H9" s="10">
        <f t="shared" si="1"/>
        <v>-21</v>
      </c>
      <c r="I9" s="29">
        <v>4</v>
      </c>
      <c r="J9" s="101">
        <v>230</v>
      </c>
      <c r="K9" s="102">
        <v>47</v>
      </c>
      <c r="L9" s="11">
        <f t="shared" si="2"/>
        <v>117.5</v>
      </c>
      <c r="M9" s="10">
        <f t="shared" si="3"/>
        <v>347.5</v>
      </c>
      <c r="N9" s="29">
        <v>11</v>
      </c>
      <c r="O9" s="22">
        <f t="shared" si="4"/>
        <v>149</v>
      </c>
      <c r="P9" s="101">
        <f t="shared" si="5"/>
        <v>177.5</v>
      </c>
      <c r="Q9" s="11">
        <f t="shared" si="6"/>
        <v>326.5</v>
      </c>
      <c r="R9" s="111">
        <f t="shared" si="7"/>
        <v>15</v>
      </c>
      <c r="S9" s="130"/>
      <c r="T9" s="112">
        <v>1</v>
      </c>
      <c r="U9" s="107">
        <f t="shared" si="8"/>
        <v>16</v>
      </c>
    </row>
    <row r="10" spans="1:21" ht="12.75">
      <c r="A10" s="12">
        <v>5</v>
      </c>
      <c r="B10" s="108">
        <f>HRÁČI!B10</f>
        <v>108</v>
      </c>
      <c r="C10" s="109" t="str">
        <f>HRÁČI!C10</f>
        <v>Kazimír </v>
      </c>
      <c r="D10" s="110" t="str">
        <f>HRÁČI!D10</f>
        <v>Jozef</v>
      </c>
      <c r="E10" s="101">
        <v>107</v>
      </c>
      <c r="F10" s="102">
        <v>69</v>
      </c>
      <c r="G10" s="11">
        <f t="shared" si="0"/>
        <v>172.5</v>
      </c>
      <c r="H10" s="10">
        <f t="shared" si="1"/>
        <v>279.5</v>
      </c>
      <c r="I10" s="29">
        <v>10</v>
      </c>
      <c r="J10" s="101">
        <v>-94.5</v>
      </c>
      <c r="K10" s="102">
        <v>38</v>
      </c>
      <c r="L10" s="11">
        <f t="shared" si="2"/>
        <v>95</v>
      </c>
      <c r="M10" s="10">
        <f t="shared" si="3"/>
        <v>0.5</v>
      </c>
      <c r="N10" s="29">
        <v>5</v>
      </c>
      <c r="O10" s="22">
        <f t="shared" si="4"/>
        <v>12.5</v>
      </c>
      <c r="P10" s="101">
        <f t="shared" si="5"/>
        <v>267.5</v>
      </c>
      <c r="Q10" s="11">
        <f t="shared" si="6"/>
        <v>280</v>
      </c>
      <c r="R10" s="111">
        <f t="shared" si="7"/>
        <v>15</v>
      </c>
      <c r="S10" s="130"/>
      <c r="T10" s="112">
        <v>3</v>
      </c>
      <c r="U10" s="107">
        <f t="shared" si="8"/>
        <v>18</v>
      </c>
    </row>
    <row r="11" spans="1:21" ht="12.75">
      <c r="A11" s="12">
        <v>6</v>
      </c>
      <c r="B11" s="108">
        <f>HRÁČI!B21</f>
        <v>119</v>
      </c>
      <c r="C11" s="109" t="str">
        <f>HRÁČI!C21</f>
        <v>Rigo</v>
      </c>
      <c r="D11" s="110" t="str">
        <f>HRÁČI!D21</f>
        <v>Ľudovít</v>
      </c>
      <c r="E11" s="101">
        <v>-239</v>
      </c>
      <c r="F11" s="102">
        <v>34</v>
      </c>
      <c r="G11" s="11">
        <f t="shared" si="0"/>
        <v>85</v>
      </c>
      <c r="H11" s="10">
        <f t="shared" si="1"/>
        <v>-154</v>
      </c>
      <c r="I11" s="29">
        <v>2</v>
      </c>
      <c r="J11" s="101">
        <v>12.5</v>
      </c>
      <c r="K11" s="102">
        <v>225</v>
      </c>
      <c r="L11" s="11">
        <f t="shared" si="2"/>
        <v>562.5</v>
      </c>
      <c r="M11" s="10">
        <f t="shared" si="3"/>
        <v>575</v>
      </c>
      <c r="N11" s="29">
        <v>12</v>
      </c>
      <c r="O11" s="22">
        <f t="shared" si="4"/>
        <v>-226.5</v>
      </c>
      <c r="P11" s="101">
        <f t="shared" si="5"/>
        <v>647.5</v>
      </c>
      <c r="Q11" s="11">
        <f t="shared" si="6"/>
        <v>421</v>
      </c>
      <c r="R11" s="111">
        <f t="shared" si="7"/>
        <v>14</v>
      </c>
      <c r="S11" s="130"/>
      <c r="T11" s="112"/>
      <c r="U11" s="107">
        <f t="shared" si="8"/>
        <v>14</v>
      </c>
    </row>
    <row r="12" spans="1:21" ht="12.75">
      <c r="A12" s="12">
        <v>7</v>
      </c>
      <c r="B12" s="108">
        <f>HRÁČI!B25</f>
        <v>123</v>
      </c>
      <c r="C12" s="109" t="str">
        <f>HRÁČI!C25</f>
        <v>Danics</v>
      </c>
      <c r="D12" s="110" t="str">
        <f>HRÁČI!D25</f>
        <v>Erich</v>
      </c>
      <c r="E12" s="101">
        <v>5.5</v>
      </c>
      <c r="F12" s="102">
        <v>31</v>
      </c>
      <c r="G12" s="11">
        <f t="shared" si="0"/>
        <v>77.5</v>
      </c>
      <c r="H12" s="10">
        <f t="shared" si="1"/>
        <v>83</v>
      </c>
      <c r="I12" s="29">
        <v>6</v>
      </c>
      <c r="J12" s="101">
        <v>149.5</v>
      </c>
      <c r="K12" s="102">
        <v>12</v>
      </c>
      <c r="L12" s="11">
        <f t="shared" si="2"/>
        <v>30</v>
      </c>
      <c r="M12" s="10">
        <f t="shared" si="3"/>
        <v>179.5</v>
      </c>
      <c r="N12" s="29">
        <v>8</v>
      </c>
      <c r="O12" s="22">
        <f t="shared" si="4"/>
        <v>155</v>
      </c>
      <c r="P12" s="101">
        <f t="shared" si="5"/>
        <v>107.5</v>
      </c>
      <c r="Q12" s="11">
        <f t="shared" si="6"/>
        <v>262.5</v>
      </c>
      <c r="R12" s="111">
        <f t="shared" si="7"/>
        <v>14</v>
      </c>
      <c r="S12" s="130"/>
      <c r="T12" s="112"/>
      <c r="U12" s="107">
        <f t="shared" si="8"/>
        <v>14</v>
      </c>
    </row>
    <row r="13" spans="1:21" ht="12.75">
      <c r="A13" s="12">
        <v>8</v>
      </c>
      <c r="B13" s="108">
        <f>HRÁČI!B13</f>
        <v>111</v>
      </c>
      <c r="C13" s="109" t="str">
        <f>HRÁČI!C13</f>
        <v>Leskovský  </v>
      </c>
      <c r="D13" s="110" t="str">
        <f>HRÁČI!D13</f>
        <v>Roman</v>
      </c>
      <c r="E13" s="101">
        <v>-110</v>
      </c>
      <c r="F13" s="102">
        <v>36</v>
      </c>
      <c r="G13" s="11">
        <f t="shared" si="0"/>
        <v>90</v>
      </c>
      <c r="H13" s="10">
        <f t="shared" si="1"/>
        <v>-20</v>
      </c>
      <c r="I13" s="29">
        <v>5</v>
      </c>
      <c r="J13" s="101">
        <v>143.5</v>
      </c>
      <c r="K13" s="102">
        <v>29</v>
      </c>
      <c r="L13" s="11">
        <f t="shared" si="2"/>
        <v>72.5</v>
      </c>
      <c r="M13" s="10">
        <f t="shared" si="3"/>
        <v>216</v>
      </c>
      <c r="N13" s="29">
        <v>9</v>
      </c>
      <c r="O13" s="22">
        <f t="shared" si="4"/>
        <v>33.5</v>
      </c>
      <c r="P13" s="101">
        <f t="shared" si="5"/>
        <v>162.5</v>
      </c>
      <c r="Q13" s="11">
        <f t="shared" si="6"/>
        <v>196</v>
      </c>
      <c r="R13" s="111">
        <f t="shared" si="7"/>
        <v>14</v>
      </c>
      <c r="S13" s="130"/>
      <c r="T13" s="112"/>
      <c r="U13" s="107">
        <f t="shared" si="8"/>
        <v>14</v>
      </c>
    </row>
    <row r="14" spans="1:21" ht="12.75">
      <c r="A14" s="12">
        <v>9</v>
      </c>
      <c r="B14" s="108">
        <f>HRÁČI!B27</f>
        <v>125</v>
      </c>
      <c r="C14" s="109" t="str">
        <f>HRÁČI!C27</f>
        <v>Buch</v>
      </c>
      <c r="D14" s="110" t="str">
        <f>HRÁČI!D27</f>
        <v>Peter</v>
      </c>
      <c r="E14" s="101">
        <v>151</v>
      </c>
      <c r="F14" s="102">
        <v>48</v>
      </c>
      <c r="G14" s="11">
        <f t="shared" si="0"/>
        <v>120</v>
      </c>
      <c r="H14" s="10">
        <f t="shared" si="1"/>
        <v>271</v>
      </c>
      <c r="I14" s="29">
        <v>9</v>
      </c>
      <c r="J14" s="101">
        <v>-187.5</v>
      </c>
      <c r="K14" s="102">
        <v>0</v>
      </c>
      <c r="L14" s="11">
        <f t="shared" si="2"/>
        <v>0</v>
      </c>
      <c r="M14" s="10">
        <f t="shared" si="3"/>
        <v>-187.5</v>
      </c>
      <c r="N14" s="29">
        <v>2</v>
      </c>
      <c r="O14" s="22">
        <f t="shared" si="4"/>
        <v>-36.5</v>
      </c>
      <c r="P14" s="101">
        <f t="shared" si="5"/>
        <v>120</v>
      </c>
      <c r="Q14" s="11">
        <f t="shared" si="6"/>
        <v>83.5</v>
      </c>
      <c r="R14" s="111">
        <f t="shared" si="7"/>
        <v>11</v>
      </c>
      <c r="S14" s="130"/>
      <c r="T14" s="112"/>
      <c r="U14" s="107">
        <f t="shared" si="8"/>
        <v>11</v>
      </c>
    </row>
    <row r="15" spans="1:21" ht="12.75">
      <c r="A15" s="12">
        <v>10</v>
      </c>
      <c r="B15" s="108">
        <f>HRÁČI!B8</f>
        <v>106</v>
      </c>
      <c r="C15" s="109" t="str">
        <f>HRÁČI!C8</f>
        <v>Hegyi </v>
      </c>
      <c r="D15" s="110" t="str">
        <f>HRÁČI!D8</f>
        <v>Juraj</v>
      </c>
      <c r="E15" s="101">
        <v>-5</v>
      </c>
      <c r="F15" s="102">
        <v>54</v>
      </c>
      <c r="G15" s="11">
        <f t="shared" si="0"/>
        <v>135</v>
      </c>
      <c r="H15" s="10">
        <f t="shared" si="1"/>
        <v>130</v>
      </c>
      <c r="I15" s="29">
        <v>7</v>
      </c>
      <c r="J15" s="101">
        <v>-606</v>
      </c>
      <c r="K15" s="102">
        <v>28</v>
      </c>
      <c r="L15" s="11">
        <f t="shared" si="2"/>
        <v>70</v>
      </c>
      <c r="M15" s="10">
        <f t="shared" si="3"/>
        <v>-536</v>
      </c>
      <c r="N15" s="29">
        <v>1</v>
      </c>
      <c r="O15" s="22">
        <f t="shared" si="4"/>
        <v>-611</v>
      </c>
      <c r="P15" s="101">
        <f t="shared" si="5"/>
        <v>205</v>
      </c>
      <c r="Q15" s="11">
        <f t="shared" si="6"/>
        <v>-406</v>
      </c>
      <c r="R15" s="111">
        <f t="shared" si="7"/>
        <v>8</v>
      </c>
      <c r="S15" s="130"/>
      <c r="T15" s="112"/>
      <c r="U15" s="107">
        <f t="shared" si="8"/>
        <v>8</v>
      </c>
    </row>
    <row r="16" spans="1:21" ht="12.75">
      <c r="A16" s="12">
        <v>11</v>
      </c>
      <c r="B16" s="108">
        <f>HRÁČI!B6</f>
        <v>104</v>
      </c>
      <c r="C16" s="109" t="str">
        <f>HRÁČI!C6</f>
        <v>Dobiaš</v>
      </c>
      <c r="D16" s="110" t="str">
        <f>HRÁČI!D6</f>
        <v>Martin</v>
      </c>
      <c r="E16" s="101">
        <v>-151.5</v>
      </c>
      <c r="F16" s="102">
        <v>16</v>
      </c>
      <c r="G16" s="11">
        <f t="shared" si="0"/>
        <v>40</v>
      </c>
      <c r="H16" s="10">
        <f t="shared" si="1"/>
        <v>-111.5</v>
      </c>
      <c r="I16" s="29">
        <v>3</v>
      </c>
      <c r="J16" s="101">
        <v>-193.5</v>
      </c>
      <c r="K16" s="102">
        <v>38</v>
      </c>
      <c r="L16" s="11">
        <f t="shared" si="2"/>
        <v>95</v>
      </c>
      <c r="M16" s="10">
        <f t="shared" si="3"/>
        <v>-98.5</v>
      </c>
      <c r="N16" s="29">
        <v>3</v>
      </c>
      <c r="O16" s="22">
        <f t="shared" si="4"/>
        <v>-345</v>
      </c>
      <c r="P16" s="101">
        <f t="shared" si="5"/>
        <v>135</v>
      </c>
      <c r="Q16" s="11">
        <f t="shared" si="6"/>
        <v>-210</v>
      </c>
      <c r="R16" s="111">
        <f t="shared" si="7"/>
        <v>6</v>
      </c>
      <c r="S16" s="130"/>
      <c r="T16" s="112"/>
      <c r="U16" s="107">
        <f t="shared" si="8"/>
        <v>6</v>
      </c>
    </row>
    <row r="17" spans="1:21" ht="12.75">
      <c r="A17" s="12">
        <v>12</v>
      </c>
      <c r="B17" s="108">
        <f>HRÁČI!B22</f>
        <v>120</v>
      </c>
      <c r="C17" s="109" t="str">
        <f>HRÁČI!C22</f>
        <v>Učník</v>
      </c>
      <c r="D17" s="110" t="str">
        <f>HRÁČI!D22</f>
        <v>Stanislav</v>
      </c>
      <c r="E17" s="101">
        <v>-207</v>
      </c>
      <c r="F17" s="102">
        <v>1</v>
      </c>
      <c r="G17" s="11">
        <f t="shared" si="0"/>
        <v>2.5</v>
      </c>
      <c r="H17" s="10">
        <f t="shared" si="1"/>
        <v>-204.5</v>
      </c>
      <c r="I17" s="29">
        <v>1</v>
      </c>
      <c r="J17" s="101">
        <v>-49</v>
      </c>
      <c r="K17" s="102">
        <v>10</v>
      </c>
      <c r="L17" s="11">
        <f t="shared" si="2"/>
        <v>25</v>
      </c>
      <c r="M17" s="10">
        <f t="shared" si="3"/>
        <v>-24</v>
      </c>
      <c r="N17" s="29">
        <v>4</v>
      </c>
      <c r="O17" s="22">
        <f t="shared" si="4"/>
        <v>-256</v>
      </c>
      <c r="P17" s="101">
        <f t="shared" si="5"/>
        <v>27.5</v>
      </c>
      <c r="Q17" s="11">
        <f t="shared" si="6"/>
        <v>-228.5</v>
      </c>
      <c r="R17" s="111">
        <f t="shared" si="7"/>
        <v>5</v>
      </c>
      <c r="S17" s="130"/>
      <c r="T17" s="112"/>
      <c r="U17" s="107">
        <f t="shared" si="8"/>
        <v>5</v>
      </c>
    </row>
    <row r="18" spans="1:21" ht="12.75">
      <c r="A18" s="1"/>
      <c r="E18" s="9">
        <f>SUM(E6:E17)</f>
        <v>0</v>
      </c>
      <c r="F18" s="9"/>
      <c r="G18" s="9">
        <f>SUM(G6:G17)</f>
        <v>1177.5</v>
      </c>
      <c r="H18" s="9"/>
      <c r="I18" s="9"/>
      <c r="J18" s="9">
        <f>SUM(J6:J17)</f>
        <v>0</v>
      </c>
      <c r="K18" s="9"/>
      <c r="L18" s="9">
        <f>SUM(L6:L17)</f>
        <v>1090</v>
      </c>
      <c r="M18" s="9"/>
      <c r="N18" s="9"/>
      <c r="O18" s="9">
        <f>SUM(O6:O17)</f>
        <v>0</v>
      </c>
      <c r="P18" s="9">
        <f>SUM(P6:P17)</f>
        <v>2267.5</v>
      </c>
      <c r="Q18" s="9"/>
      <c r="R18" s="9">
        <f>SUM(R6:R17)</f>
        <v>156</v>
      </c>
      <c r="S18" s="9"/>
      <c r="T18" s="9"/>
      <c r="U18" s="9">
        <f>SUM(U6:U17)</f>
        <v>168</v>
      </c>
    </row>
    <row r="19" spans="1:21" ht="13.5" customHeight="1">
      <c r="A19" s="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S19" s="1"/>
      <c r="T19" s="1"/>
      <c r="U19" s="2"/>
    </row>
    <row r="20" spans="1:21" ht="13.5" customHeight="1">
      <c r="A20" s="58" t="s">
        <v>88</v>
      </c>
      <c r="B20" s="187" t="s">
        <v>170</v>
      </c>
      <c r="C20" s="206"/>
      <c r="D20" s="206"/>
      <c r="E20" s="206"/>
      <c r="F20" s="206"/>
      <c r="H20" s="205" t="s">
        <v>89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13.5" customHeight="1">
      <c r="A21" s="59" t="s">
        <v>91</v>
      </c>
      <c r="B21" s="57" t="s">
        <v>261</v>
      </c>
      <c r="C21" s="57"/>
      <c r="D21" s="57"/>
      <c r="E21" s="57"/>
      <c r="F21" s="57"/>
      <c r="H21" s="56" t="s">
        <v>71</v>
      </c>
      <c r="I21" s="204" t="s">
        <v>119</v>
      </c>
      <c r="J21" s="204"/>
      <c r="K21" s="202" t="s">
        <v>90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</row>
    <row r="22" spans="1:21" ht="13.5" customHeight="1">
      <c r="A22" s="60" t="s">
        <v>92</v>
      </c>
      <c r="B22" s="53" t="s">
        <v>260</v>
      </c>
      <c r="C22" s="53"/>
      <c r="D22" s="53"/>
      <c r="E22" s="53"/>
      <c r="F22" s="53"/>
      <c r="H22" s="54">
        <v>90</v>
      </c>
      <c r="I22" s="186" t="s">
        <v>120</v>
      </c>
      <c r="J22" s="186"/>
      <c r="K22" s="191" t="s">
        <v>268</v>
      </c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1" ht="13.5" customHeight="1">
      <c r="A23" s="59" t="s">
        <v>93</v>
      </c>
      <c r="B23" s="57" t="s">
        <v>262</v>
      </c>
      <c r="C23" s="57"/>
      <c r="D23" s="57"/>
      <c r="E23" s="57"/>
      <c r="F23" s="57"/>
      <c r="H23" s="55"/>
      <c r="I23" s="190"/>
      <c r="J23" s="190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ht="13.5" customHeight="1">
      <c r="A24" s="60" t="s">
        <v>94</v>
      </c>
      <c r="B24" s="53"/>
      <c r="C24" s="53"/>
      <c r="D24" s="53"/>
      <c r="E24" s="53"/>
      <c r="F24" s="53"/>
      <c r="H24" s="54"/>
      <c r="I24" s="186"/>
      <c r="J24" s="186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</row>
    <row r="25" spans="1:21" ht="13.5" customHeight="1">
      <c r="A25" s="2"/>
      <c r="H25" s="55"/>
      <c r="I25" s="190"/>
      <c r="J25" s="190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</row>
    <row r="26" spans="1:21" ht="13.5" customHeight="1">
      <c r="A26" s="58" t="s">
        <v>88</v>
      </c>
      <c r="B26" s="187" t="s">
        <v>171</v>
      </c>
      <c r="C26" s="187"/>
      <c r="D26" s="187"/>
      <c r="E26" s="187"/>
      <c r="F26" s="187"/>
      <c r="H26" s="54"/>
      <c r="I26" s="186"/>
      <c r="J26" s="186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</row>
    <row r="27" spans="1:21" ht="13.5" customHeight="1">
      <c r="A27" s="59" t="s">
        <v>91</v>
      </c>
      <c r="B27" s="57" t="s">
        <v>265</v>
      </c>
      <c r="C27" s="57"/>
      <c r="D27" s="57"/>
      <c r="E27" s="57"/>
      <c r="F27" s="57"/>
      <c r="H27" s="55"/>
      <c r="I27" s="190"/>
      <c r="J27" s="190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1:21" ht="13.5" customHeight="1">
      <c r="A28" s="60" t="s">
        <v>92</v>
      </c>
      <c r="B28" s="53" t="s">
        <v>266</v>
      </c>
      <c r="C28" s="53"/>
      <c r="D28" s="53"/>
      <c r="E28" s="53"/>
      <c r="F28" s="53"/>
      <c r="H28" s="54"/>
      <c r="I28" s="186"/>
      <c r="J28" s="186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</row>
    <row r="29" spans="1:21" ht="13.5" customHeight="1">
      <c r="A29" s="59" t="s">
        <v>93</v>
      </c>
      <c r="B29" s="57" t="s">
        <v>267</v>
      </c>
      <c r="C29" s="57"/>
      <c r="D29" s="57"/>
      <c r="E29" s="57"/>
      <c r="F29" s="57"/>
      <c r="H29" s="55"/>
      <c r="I29" s="190"/>
      <c r="J29" s="190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1:21" ht="13.5" customHeight="1">
      <c r="A30" s="60" t="s">
        <v>94</v>
      </c>
      <c r="B30" s="53"/>
      <c r="C30" s="53"/>
      <c r="D30" s="53"/>
      <c r="E30" s="53"/>
      <c r="F30" s="53"/>
      <c r="H30" s="54"/>
      <c r="I30" s="186"/>
      <c r="J30" s="186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</row>
    <row r="31" spans="1:21" ht="12.75">
      <c r="A31" s="1"/>
      <c r="B31" s="2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mergeCells count="27">
    <mergeCell ref="I29:J29"/>
    <mergeCell ref="K29:U29"/>
    <mergeCell ref="K25:U25"/>
    <mergeCell ref="I26:J26"/>
    <mergeCell ref="K26:U26"/>
    <mergeCell ref="I27:J27"/>
    <mergeCell ref="K27:U27"/>
    <mergeCell ref="I30:J30"/>
    <mergeCell ref="K30:U30"/>
    <mergeCell ref="B26:F26"/>
    <mergeCell ref="I23:J23"/>
    <mergeCell ref="K23:U23"/>
    <mergeCell ref="I24:J24"/>
    <mergeCell ref="K24:U24"/>
    <mergeCell ref="I25:J25"/>
    <mergeCell ref="I28:J28"/>
    <mergeCell ref="K28:U28"/>
    <mergeCell ref="E2:U2"/>
    <mergeCell ref="I22:J22"/>
    <mergeCell ref="K22:U22"/>
    <mergeCell ref="E4:I4"/>
    <mergeCell ref="J4:N4"/>
    <mergeCell ref="O4:R4"/>
    <mergeCell ref="B20:F20"/>
    <mergeCell ref="H20:U20"/>
    <mergeCell ref="I21:J21"/>
    <mergeCell ref="K21:U21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1"/>
  <dimension ref="A1:X47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57421875" style="30" customWidth="1"/>
    <col min="2" max="2" width="6.57421875" style="32" customWidth="1"/>
    <col min="3" max="3" width="13.57421875" style="33" customWidth="1"/>
    <col min="4" max="4" width="9.140625" style="33" customWidth="1"/>
    <col min="5" max="16" width="5.7109375" style="30" customWidth="1"/>
    <col min="17" max="17" width="8.57421875" style="34" customWidth="1"/>
    <col min="18" max="18" width="9.140625" style="30" customWidth="1"/>
    <col min="19" max="19" width="9.140625" style="36" customWidth="1"/>
    <col min="20" max="20" width="9.140625" style="30" customWidth="1"/>
    <col min="21" max="23" width="9.140625" style="36" customWidth="1"/>
    <col min="24" max="16384" width="9.140625" style="30" customWidth="1"/>
  </cols>
  <sheetData>
    <row r="1" spans="1:23" ht="25.5" customHeight="1">
      <c r="A1" s="67" t="s">
        <v>71</v>
      </c>
      <c r="B1" s="214" t="s">
        <v>175</v>
      </c>
      <c r="C1" s="214"/>
      <c r="D1" s="214"/>
      <c r="E1" s="215"/>
      <c r="F1" s="215"/>
      <c r="G1" s="215" t="s">
        <v>84</v>
      </c>
      <c r="H1" s="138"/>
      <c r="I1" s="141" t="s">
        <v>131</v>
      </c>
      <c r="J1" s="141"/>
      <c r="K1" s="142"/>
      <c r="L1" s="142"/>
      <c r="M1" s="143"/>
      <c r="N1" s="143"/>
      <c r="O1" s="144"/>
      <c r="P1" s="144"/>
      <c r="Q1" s="145"/>
      <c r="S1" s="30"/>
      <c r="U1" s="30"/>
      <c r="V1" s="30"/>
      <c r="W1" s="30"/>
    </row>
    <row r="2" spans="1:20" ht="14.25">
      <c r="A2" s="154"/>
      <c r="B2" s="154"/>
      <c r="C2" s="155"/>
      <c r="D2" s="156"/>
      <c r="E2" s="37" t="s">
        <v>81</v>
      </c>
      <c r="F2" s="31" t="s">
        <v>72</v>
      </c>
      <c r="G2" s="31" t="s">
        <v>73</v>
      </c>
      <c r="H2" s="31" t="s">
        <v>74</v>
      </c>
      <c r="I2" s="31" t="s">
        <v>75</v>
      </c>
      <c r="J2" s="31" t="s">
        <v>76</v>
      </c>
      <c r="K2" s="31" t="s">
        <v>77</v>
      </c>
      <c r="L2" s="31" t="s">
        <v>78</v>
      </c>
      <c r="M2" s="31" t="s">
        <v>79</v>
      </c>
      <c r="N2" s="31" t="s">
        <v>80</v>
      </c>
      <c r="O2" s="31" t="s">
        <v>172</v>
      </c>
      <c r="P2" s="31" t="s">
        <v>173</v>
      </c>
      <c r="Q2" s="50" t="s">
        <v>71</v>
      </c>
      <c r="R2" s="36"/>
      <c r="T2" s="36"/>
    </row>
    <row r="3" spans="1:20" ht="18" customHeight="1">
      <c r="A3" s="157" t="s">
        <v>82</v>
      </c>
      <c r="B3" s="157" t="s">
        <v>3</v>
      </c>
      <c r="C3" s="212" t="s">
        <v>4</v>
      </c>
      <c r="D3" s="213"/>
      <c r="E3" s="146" t="str">
        <f>I!C4</f>
        <v>8.1.</v>
      </c>
      <c r="F3" s="146" t="str">
        <f>'II'!C4</f>
        <v>5.2.</v>
      </c>
      <c r="G3" s="146" t="str">
        <f>III!C4</f>
        <v>5.3.</v>
      </c>
      <c r="H3" s="146" t="str">
        <f>'IV'!C4</f>
        <v>11.4.</v>
      </c>
      <c r="I3" s="146" t="str">
        <f>V!C4</f>
        <v>7.5.</v>
      </c>
      <c r="J3" s="146" t="str">
        <f>'BA VI'!C4</f>
        <v>4.6.</v>
      </c>
      <c r="K3" s="146" t="str">
        <f>'BA VII'!C4</f>
        <v>25.6.</v>
      </c>
      <c r="L3" s="146" t="str">
        <f>'BA VIII'!C4</f>
        <v>15.8.</v>
      </c>
      <c r="M3" s="146" t="str">
        <f>'BA IX'!C4</f>
        <v>3.9.</v>
      </c>
      <c r="N3" s="146" t="str">
        <f>'BA X'!C4</f>
        <v>1.10.</v>
      </c>
      <c r="O3" s="146" t="str">
        <f>'BA XI'!C4</f>
        <v>12.11.</v>
      </c>
      <c r="P3" s="146"/>
      <c r="Q3" s="158" t="s">
        <v>0</v>
      </c>
      <c r="R3" s="36"/>
      <c r="S3" s="38"/>
      <c r="T3" s="36"/>
    </row>
    <row r="4" spans="1:24" ht="17.25" customHeight="1">
      <c r="A4" s="159">
        <v>1</v>
      </c>
      <c r="B4" s="160">
        <f>HRÁČI!B13</f>
        <v>111</v>
      </c>
      <c r="C4" s="161" t="str">
        <f>HRÁČI!C13</f>
        <v>Leskovský  </v>
      </c>
      <c r="D4" s="162" t="str">
        <f>HRÁČI!D13</f>
        <v>Roman</v>
      </c>
      <c r="E4" s="44">
        <v>187</v>
      </c>
      <c r="F4" s="45">
        <v>171</v>
      </c>
      <c r="G4" s="44">
        <v>133</v>
      </c>
      <c r="H4" s="45">
        <v>220</v>
      </c>
      <c r="I4" s="44">
        <v>158</v>
      </c>
      <c r="J4" s="45">
        <v>262</v>
      </c>
      <c r="K4" s="44">
        <v>75</v>
      </c>
      <c r="L4" s="45">
        <v>196</v>
      </c>
      <c r="M4" s="44">
        <v>128</v>
      </c>
      <c r="N4" s="45"/>
      <c r="O4" s="44">
        <v>156</v>
      </c>
      <c r="P4" s="45">
        <v>65</v>
      </c>
      <c r="Q4" s="153">
        <f aca="true" t="shared" si="0" ref="Q4:Q28">SUM(E4:P4)</f>
        <v>1751</v>
      </c>
      <c r="R4" s="36"/>
      <c r="T4" s="36"/>
      <c r="U4" s="41"/>
      <c r="X4" s="40"/>
    </row>
    <row r="5" spans="1:24" ht="17.25" customHeight="1">
      <c r="A5" s="159">
        <v>2</v>
      </c>
      <c r="B5" s="160">
        <f>HRÁČI!B6</f>
        <v>104</v>
      </c>
      <c r="C5" s="161" t="str">
        <f>HRÁČI!C6</f>
        <v>Dobiaš</v>
      </c>
      <c r="D5" s="162" t="str">
        <f>HRÁČI!D6</f>
        <v>Martin</v>
      </c>
      <c r="E5" s="44">
        <v>53</v>
      </c>
      <c r="F5" s="45">
        <v>125</v>
      </c>
      <c r="G5" s="44">
        <v>198</v>
      </c>
      <c r="H5" s="45"/>
      <c r="I5" s="44">
        <v>241</v>
      </c>
      <c r="J5" s="45">
        <v>185</v>
      </c>
      <c r="K5" s="44">
        <v>111</v>
      </c>
      <c r="L5" s="45">
        <v>235</v>
      </c>
      <c r="M5" s="44">
        <v>168</v>
      </c>
      <c r="N5" s="45">
        <v>208</v>
      </c>
      <c r="O5" s="44">
        <v>112</v>
      </c>
      <c r="P5" s="45">
        <v>54</v>
      </c>
      <c r="Q5" s="153">
        <f t="shared" si="0"/>
        <v>1690</v>
      </c>
      <c r="R5" s="36"/>
      <c r="T5" s="36"/>
      <c r="U5" s="41"/>
      <c r="X5" s="40"/>
    </row>
    <row r="6" spans="1:24" ht="17.25" customHeight="1">
      <c r="A6" s="164">
        <v>3</v>
      </c>
      <c r="B6" s="160">
        <f>HRÁČI!B5</f>
        <v>103</v>
      </c>
      <c r="C6" s="161" t="str">
        <f>HRÁČI!C5</f>
        <v>Bisák </v>
      </c>
      <c r="D6" s="162" t="str">
        <f>HRÁČI!D5</f>
        <v>Viliam</v>
      </c>
      <c r="E6" s="44">
        <v>113</v>
      </c>
      <c r="F6" s="45">
        <v>174</v>
      </c>
      <c r="G6" s="44">
        <v>27</v>
      </c>
      <c r="H6" s="45">
        <v>39</v>
      </c>
      <c r="I6" s="44">
        <v>28</v>
      </c>
      <c r="J6" s="45">
        <v>89</v>
      </c>
      <c r="K6" s="44">
        <v>42</v>
      </c>
      <c r="L6" s="45">
        <v>64</v>
      </c>
      <c r="M6" s="44">
        <v>168</v>
      </c>
      <c r="N6" s="45">
        <v>238</v>
      </c>
      <c r="O6" s="44">
        <v>81</v>
      </c>
      <c r="P6" s="45">
        <v>71</v>
      </c>
      <c r="Q6" s="153">
        <f t="shared" si="0"/>
        <v>1134</v>
      </c>
      <c r="R6" s="36"/>
      <c r="T6" s="36"/>
      <c r="U6" s="41"/>
      <c r="X6" s="40"/>
    </row>
    <row r="7" spans="1:24" ht="17.25" customHeight="1">
      <c r="A7" s="165">
        <v>4</v>
      </c>
      <c r="B7" s="160">
        <f>HRÁČI!B18</f>
        <v>116</v>
      </c>
      <c r="C7" s="161" t="str">
        <f>HRÁČI!C18</f>
        <v>Vavrík  </v>
      </c>
      <c r="D7" s="162" t="str">
        <f>HRÁČI!D18</f>
        <v>Ivan</v>
      </c>
      <c r="E7" s="44">
        <v>54</v>
      </c>
      <c r="F7" s="45">
        <v>54</v>
      </c>
      <c r="G7" s="44">
        <v>130</v>
      </c>
      <c r="H7" s="45">
        <v>121</v>
      </c>
      <c r="I7" s="44">
        <v>66</v>
      </c>
      <c r="J7" s="45">
        <v>193</v>
      </c>
      <c r="K7" s="44">
        <v>126</v>
      </c>
      <c r="L7" s="45">
        <v>43</v>
      </c>
      <c r="M7" s="44">
        <v>21</v>
      </c>
      <c r="N7" s="45">
        <v>128</v>
      </c>
      <c r="O7" s="44">
        <v>40</v>
      </c>
      <c r="P7" s="45">
        <v>79</v>
      </c>
      <c r="Q7" s="153">
        <f t="shared" si="0"/>
        <v>1055</v>
      </c>
      <c r="R7" s="36"/>
      <c r="T7" s="36"/>
      <c r="U7" s="30"/>
      <c r="X7" s="40"/>
    </row>
    <row r="8" spans="1:24" ht="17.25" customHeight="1">
      <c r="A8" s="159">
        <v>5</v>
      </c>
      <c r="B8" s="160">
        <f>HRÁČI!B10</f>
        <v>108</v>
      </c>
      <c r="C8" s="161" t="str">
        <f>HRÁČI!C10</f>
        <v>Kazimír </v>
      </c>
      <c r="D8" s="162" t="str">
        <f>HRÁČI!D10</f>
        <v>Jozef</v>
      </c>
      <c r="E8" s="44"/>
      <c r="F8" s="45">
        <v>31</v>
      </c>
      <c r="G8" s="44"/>
      <c r="H8" s="45">
        <v>43</v>
      </c>
      <c r="I8" s="44">
        <v>194</v>
      </c>
      <c r="J8" s="45">
        <v>75</v>
      </c>
      <c r="K8" s="44">
        <v>137</v>
      </c>
      <c r="L8" s="45">
        <v>85</v>
      </c>
      <c r="M8" s="44">
        <v>66</v>
      </c>
      <c r="N8" s="45">
        <v>159</v>
      </c>
      <c r="O8" s="44">
        <v>69</v>
      </c>
      <c r="P8" s="45">
        <v>107</v>
      </c>
      <c r="Q8" s="153">
        <f t="shared" si="0"/>
        <v>966</v>
      </c>
      <c r="R8" s="36"/>
      <c r="T8" s="36"/>
      <c r="X8" s="40"/>
    </row>
    <row r="9" spans="1:24" ht="17.25" customHeight="1">
      <c r="A9" s="164">
        <v>6</v>
      </c>
      <c r="B9" s="160">
        <f>HRÁČI!B9</f>
        <v>107</v>
      </c>
      <c r="C9" s="161" t="str">
        <f>HRÁČI!C9</f>
        <v>Vavríková</v>
      </c>
      <c r="D9" s="162" t="str">
        <f>HRÁČI!D9</f>
        <v>Lucia</v>
      </c>
      <c r="E9" s="44">
        <v>22</v>
      </c>
      <c r="F9" s="45">
        <v>58</v>
      </c>
      <c r="G9" s="44">
        <v>88</v>
      </c>
      <c r="H9" s="45">
        <v>241</v>
      </c>
      <c r="I9" s="44">
        <v>58</v>
      </c>
      <c r="J9" s="45">
        <v>45</v>
      </c>
      <c r="K9" s="44">
        <v>23</v>
      </c>
      <c r="L9" s="45">
        <v>20</v>
      </c>
      <c r="M9" s="44">
        <v>68</v>
      </c>
      <c r="N9" s="45">
        <v>86</v>
      </c>
      <c r="O9" s="44">
        <v>58</v>
      </c>
      <c r="P9" s="45">
        <v>40</v>
      </c>
      <c r="Q9" s="153">
        <f t="shared" si="0"/>
        <v>807</v>
      </c>
      <c r="R9" s="36"/>
      <c r="T9" s="36"/>
      <c r="X9" s="40"/>
    </row>
    <row r="10" spans="1:24" ht="17.25" customHeight="1">
      <c r="A10" s="165">
        <v>7</v>
      </c>
      <c r="B10" s="160">
        <f>HRÁČI!B21</f>
        <v>119</v>
      </c>
      <c r="C10" s="161" t="str">
        <f>HRÁČI!C21</f>
        <v>Rigo</v>
      </c>
      <c r="D10" s="162" t="str">
        <f>HRÁČI!D21</f>
        <v>Ľudovít</v>
      </c>
      <c r="E10" s="44"/>
      <c r="F10" s="45"/>
      <c r="G10" s="44"/>
      <c r="H10" s="45"/>
      <c r="I10" s="44"/>
      <c r="J10" s="45"/>
      <c r="K10" s="44"/>
      <c r="L10" s="45"/>
      <c r="M10" s="44">
        <v>126</v>
      </c>
      <c r="N10" s="45">
        <v>132</v>
      </c>
      <c r="O10" s="44">
        <v>126</v>
      </c>
      <c r="P10" s="45">
        <v>259</v>
      </c>
      <c r="Q10" s="153">
        <f t="shared" si="0"/>
        <v>643</v>
      </c>
      <c r="R10" s="36"/>
      <c r="T10" s="36"/>
      <c r="X10" s="40"/>
    </row>
    <row r="11" spans="1:24" ht="17.25" customHeight="1">
      <c r="A11" s="159">
        <v>8</v>
      </c>
      <c r="B11" s="160">
        <f>HRÁČI!B19</f>
        <v>117</v>
      </c>
      <c r="C11" s="161" t="str">
        <f>HRÁČI!C19</f>
        <v>Vavrík  </v>
      </c>
      <c r="D11" s="162" t="str">
        <f>HRÁČI!D19</f>
        <v>Roman</v>
      </c>
      <c r="E11" s="44">
        <v>20</v>
      </c>
      <c r="F11" s="45">
        <v>52</v>
      </c>
      <c r="G11" s="44">
        <v>31</v>
      </c>
      <c r="H11" s="45">
        <v>7</v>
      </c>
      <c r="I11" s="44">
        <v>110</v>
      </c>
      <c r="J11" s="45">
        <v>33</v>
      </c>
      <c r="K11" s="44">
        <v>69</v>
      </c>
      <c r="L11" s="45">
        <v>32</v>
      </c>
      <c r="M11" s="44">
        <v>1</v>
      </c>
      <c r="N11" s="45">
        <v>66</v>
      </c>
      <c r="O11" s="44">
        <v>45</v>
      </c>
      <c r="P11" s="45">
        <v>48</v>
      </c>
      <c r="Q11" s="153">
        <f t="shared" si="0"/>
        <v>514</v>
      </c>
      <c r="R11" s="36"/>
      <c r="T11" s="36"/>
      <c r="X11" s="39"/>
    </row>
    <row r="12" spans="1:24" ht="17.25" customHeight="1">
      <c r="A12" s="164">
        <v>9</v>
      </c>
      <c r="B12" s="160">
        <f>HRÁČI!B14</f>
        <v>112</v>
      </c>
      <c r="C12" s="161" t="str">
        <f>HRÁČI!C14</f>
        <v>Pecov</v>
      </c>
      <c r="D12" s="162" t="str">
        <f>HRÁČI!D14</f>
        <v>Ivan</v>
      </c>
      <c r="E12" s="44"/>
      <c r="F12" s="45">
        <v>46</v>
      </c>
      <c r="G12" s="44">
        <v>24</v>
      </c>
      <c r="H12" s="45"/>
      <c r="I12" s="44">
        <v>97</v>
      </c>
      <c r="J12" s="45">
        <v>59</v>
      </c>
      <c r="K12" s="44">
        <v>46</v>
      </c>
      <c r="L12" s="45">
        <v>2</v>
      </c>
      <c r="M12" s="44">
        <v>76</v>
      </c>
      <c r="N12" s="45">
        <v>27</v>
      </c>
      <c r="O12" s="44">
        <v>73</v>
      </c>
      <c r="P12" s="45"/>
      <c r="Q12" s="153">
        <f t="shared" si="0"/>
        <v>450</v>
      </c>
      <c r="R12" s="36"/>
      <c r="T12" s="36"/>
      <c r="X12" s="40"/>
    </row>
    <row r="13" spans="1:24" ht="17.25" customHeight="1">
      <c r="A13" s="165">
        <v>10</v>
      </c>
      <c r="B13" s="160">
        <f>HRÁČI!B22</f>
        <v>120</v>
      </c>
      <c r="C13" s="161" t="str">
        <f>HRÁČI!C22</f>
        <v>Učník</v>
      </c>
      <c r="D13" s="162" t="str">
        <f>HRÁČI!D22</f>
        <v>Stanislav</v>
      </c>
      <c r="E13" s="44"/>
      <c r="F13" s="45">
        <v>40</v>
      </c>
      <c r="G13" s="44">
        <v>19</v>
      </c>
      <c r="H13" s="45">
        <v>33</v>
      </c>
      <c r="I13" s="44">
        <v>45</v>
      </c>
      <c r="J13" s="45">
        <v>103</v>
      </c>
      <c r="K13" s="44">
        <v>20</v>
      </c>
      <c r="L13" s="45"/>
      <c r="M13" s="44"/>
      <c r="N13" s="45">
        <v>88</v>
      </c>
      <c r="O13" s="44">
        <v>36</v>
      </c>
      <c r="P13" s="45">
        <v>11</v>
      </c>
      <c r="Q13" s="153">
        <f t="shared" si="0"/>
        <v>395</v>
      </c>
      <c r="R13" s="36"/>
      <c r="T13" s="36"/>
      <c r="X13" s="40"/>
    </row>
    <row r="14" spans="1:24" ht="17.25" customHeight="1">
      <c r="A14" s="159">
        <v>11</v>
      </c>
      <c r="B14" s="160">
        <f>HRÁČI!B27</f>
        <v>125</v>
      </c>
      <c r="C14" s="161" t="str">
        <f>HRÁČI!C27</f>
        <v>Buch</v>
      </c>
      <c r="D14" s="162" t="str">
        <f>HRÁČI!D27</f>
        <v>Peter</v>
      </c>
      <c r="E14" s="44"/>
      <c r="F14" s="45"/>
      <c r="G14" s="44"/>
      <c r="H14" s="45">
        <v>10</v>
      </c>
      <c r="I14" s="44"/>
      <c r="J14" s="45"/>
      <c r="K14" s="44"/>
      <c r="L14" s="45"/>
      <c r="M14" s="44">
        <v>118</v>
      </c>
      <c r="N14" s="45">
        <v>186</v>
      </c>
      <c r="O14" s="44">
        <v>2</v>
      </c>
      <c r="P14" s="45">
        <v>48</v>
      </c>
      <c r="Q14" s="153">
        <f t="shared" si="0"/>
        <v>364</v>
      </c>
      <c r="R14" s="36"/>
      <c r="T14" s="36"/>
      <c r="U14" s="41"/>
      <c r="X14" s="40"/>
    </row>
    <row r="15" spans="1:24" ht="17.25" customHeight="1">
      <c r="A15" s="164">
        <v>12</v>
      </c>
      <c r="B15" s="160">
        <f>HRÁČI!B8</f>
        <v>106</v>
      </c>
      <c r="C15" s="161" t="str">
        <f>HRÁČI!C8</f>
        <v>Hegyi </v>
      </c>
      <c r="D15" s="162" t="str">
        <f>HRÁČI!D8</f>
        <v>Juraj</v>
      </c>
      <c r="E15" s="44"/>
      <c r="F15" s="45"/>
      <c r="G15" s="44"/>
      <c r="H15" s="45"/>
      <c r="I15" s="44"/>
      <c r="J15" s="45"/>
      <c r="K15" s="44"/>
      <c r="L15" s="45"/>
      <c r="M15" s="44">
        <v>140</v>
      </c>
      <c r="N15" s="45"/>
      <c r="O15" s="44">
        <v>94</v>
      </c>
      <c r="P15" s="45">
        <v>82</v>
      </c>
      <c r="Q15" s="153">
        <f t="shared" si="0"/>
        <v>316</v>
      </c>
      <c r="R15" s="36"/>
      <c r="T15" s="36"/>
      <c r="X15" s="40"/>
    </row>
    <row r="16" spans="1:24" ht="17.25" customHeight="1">
      <c r="A16" s="165">
        <v>13</v>
      </c>
      <c r="B16" s="160">
        <f>HRÁČI!B24</f>
        <v>122</v>
      </c>
      <c r="C16" s="161" t="str">
        <f>HRÁČI!C24</f>
        <v>Dohnány</v>
      </c>
      <c r="D16" s="162" t="str">
        <f>HRÁČI!D24</f>
        <v>Roman</v>
      </c>
      <c r="E16" s="44">
        <v>101</v>
      </c>
      <c r="F16" s="45"/>
      <c r="G16" s="44"/>
      <c r="H16" s="45">
        <v>128</v>
      </c>
      <c r="I16" s="44"/>
      <c r="J16" s="45"/>
      <c r="K16" s="44"/>
      <c r="L16" s="45"/>
      <c r="M16" s="44"/>
      <c r="N16" s="45"/>
      <c r="O16" s="44"/>
      <c r="P16" s="45"/>
      <c r="Q16" s="153">
        <f t="shared" si="0"/>
        <v>229</v>
      </c>
      <c r="R16" s="36"/>
      <c r="T16" s="36"/>
      <c r="U16" s="30"/>
      <c r="X16" s="40"/>
    </row>
    <row r="17" spans="1:24" ht="17.25" customHeight="1">
      <c r="A17" s="159">
        <v>14</v>
      </c>
      <c r="B17" s="160">
        <f>HRÁČI!B20</f>
        <v>118</v>
      </c>
      <c r="C17" s="161" t="str">
        <f>HRÁČI!C20</f>
        <v>Vlčko</v>
      </c>
      <c r="D17" s="162" t="str">
        <f>HRÁČI!D20</f>
        <v>Miroslav</v>
      </c>
      <c r="E17" s="44">
        <v>70</v>
      </c>
      <c r="F17" s="45"/>
      <c r="G17" s="44"/>
      <c r="H17" s="45"/>
      <c r="I17" s="44"/>
      <c r="J17" s="45"/>
      <c r="K17" s="44">
        <v>116</v>
      </c>
      <c r="L17" s="45"/>
      <c r="M17" s="44"/>
      <c r="N17" s="45"/>
      <c r="O17" s="44"/>
      <c r="P17" s="45"/>
      <c r="Q17" s="153">
        <f t="shared" si="0"/>
        <v>186</v>
      </c>
      <c r="R17" s="36"/>
      <c r="T17" s="36"/>
      <c r="X17" s="40"/>
    </row>
    <row r="18" spans="1:24" ht="17.25" customHeight="1">
      <c r="A18" s="164">
        <v>15</v>
      </c>
      <c r="B18" s="160">
        <f>HRÁČI!B4</f>
        <v>102</v>
      </c>
      <c r="C18" s="161" t="str">
        <f>HRÁČI!C4</f>
        <v>Andraščíková  </v>
      </c>
      <c r="D18" s="162" t="str">
        <f>HRÁČI!D4</f>
        <v>Katarína</v>
      </c>
      <c r="E18" s="44">
        <v>37</v>
      </c>
      <c r="F18" s="45">
        <v>30</v>
      </c>
      <c r="G18" s="44">
        <v>85</v>
      </c>
      <c r="H18" s="45"/>
      <c r="I18" s="44"/>
      <c r="J18" s="45"/>
      <c r="K18" s="44"/>
      <c r="L18" s="45"/>
      <c r="M18" s="44"/>
      <c r="N18" s="45"/>
      <c r="O18" s="44"/>
      <c r="P18" s="45"/>
      <c r="Q18" s="153">
        <f t="shared" si="0"/>
        <v>152</v>
      </c>
      <c r="R18" s="36"/>
      <c r="T18" s="36"/>
      <c r="X18" s="39"/>
    </row>
    <row r="19" spans="1:24" ht="17.25" customHeight="1">
      <c r="A19" s="165">
        <v>16</v>
      </c>
      <c r="B19" s="160">
        <f>HRÁČI!B3</f>
        <v>101</v>
      </c>
      <c r="C19" s="161" t="str">
        <f>HRÁČI!C3</f>
        <v>Andraščík</v>
      </c>
      <c r="D19" s="162" t="str">
        <f>HRÁČI!D3</f>
        <v>Michal</v>
      </c>
      <c r="E19" s="44"/>
      <c r="F19" s="45">
        <v>88</v>
      </c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153">
        <f t="shared" si="0"/>
        <v>88</v>
      </c>
      <c r="R19" s="36"/>
      <c r="T19" s="36"/>
      <c r="X19" s="39"/>
    </row>
    <row r="20" spans="1:24" ht="17.25" customHeight="1">
      <c r="A20" s="159">
        <v>17</v>
      </c>
      <c r="B20" s="160">
        <f>HRÁČI!B16</f>
        <v>114</v>
      </c>
      <c r="C20" s="161" t="str">
        <f>HRÁČI!C16</f>
        <v>Stadtrucker </v>
      </c>
      <c r="D20" s="162" t="str">
        <f>HRÁČI!D16</f>
        <v>Fedor</v>
      </c>
      <c r="E20" s="44">
        <v>61</v>
      </c>
      <c r="F20" s="45"/>
      <c r="G20" s="44"/>
      <c r="H20" s="45"/>
      <c r="I20" s="44"/>
      <c r="J20" s="45"/>
      <c r="K20" s="44"/>
      <c r="L20" s="45"/>
      <c r="M20" s="44"/>
      <c r="N20" s="45"/>
      <c r="O20" s="44"/>
      <c r="P20" s="45"/>
      <c r="Q20" s="153">
        <f t="shared" si="0"/>
        <v>61</v>
      </c>
      <c r="R20" s="36"/>
      <c r="T20" s="36"/>
      <c r="U20" s="41"/>
      <c r="X20" s="40"/>
    </row>
    <row r="21" spans="1:24" ht="17.25" customHeight="1">
      <c r="A21" s="164">
        <v>18</v>
      </c>
      <c r="B21" s="160">
        <f>HRÁČI!B25</f>
        <v>123</v>
      </c>
      <c r="C21" s="161" t="str">
        <f>HRÁČI!C25</f>
        <v>Danics</v>
      </c>
      <c r="D21" s="162" t="str">
        <f>HRÁČI!D25</f>
        <v>Erich</v>
      </c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>
        <v>43</v>
      </c>
      <c r="Q21" s="153">
        <f t="shared" si="0"/>
        <v>43</v>
      </c>
      <c r="R21" s="36"/>
      <c r="T21" s="36"/>
      <c r="X21" s="40"/>
    </row>
    <row r="22" spans="1:24" ht="17.25" customHeight="1">
      <c r="A22" s="165">
        <v>19</v>
      </c>
      <c r="B22" s="160">
        <f>HRÁČI!B17</f>
        <v>115</v>
      </c>
      <c r="C22" s="161" t="str">
        <f>HRÁČI!C17</f>
        <v>Andraščíková  </v>
      </c>
      <c r="D22" s="162" t="str">
        <f>HRÁČI!D17</f>
        <v>Beáta</v>
      </c>
      <c r="E22" s="44"/>
      <c r="F22" s="45">
        <v>37</v>
      </c>
      <c r="G22" s="44"/>
      <c r="H22" s="45"/>
      <c r="I22" s="44"/>
      <c r="J22" s="45"/>
      <c r="K22" s="44"/>
      <c r="L22" s="45"/>
      <c r="M22" s="44"/>
      <c r="N22" s="45"/>
      <c r="O22" s="44"/>
      <c r="P22" s="45"/>
      <c r="Q22" s="153">
        <f t="shared" si="0"/>
        <v>37</v>
      </c>
      <c r="R22" s="36"/>
      <c r="T22" s="36"/>
      <c r="U22" s="40"/>
      <c r="X22" s="40"/>
    </row>
    <row r="23" spans="1:24" ht="17.25" customHeight="1">
      <c r="A23" s="159">
        <v>20</v>
      </c>
      <c r="B23" s="160">
        <f>HRÁČI!B26</f>
        <v>124</v>
      </c>
      <c r="C23" s="161" t="str">
        <f>HRÁČI!C26</f>
        <v>Žilavý</v>
      </c>
      <c r="D23" s="162" t="str">
        <f>HRÁČI!D26</f>
        <v>Michal</v>
      </c>
      <c r="E23" s="44">
        <v>24</v>
      </c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153">
        <f t="shared" si="0"/>
        <v>24</v>
      </c>
      <c r="R23" s="36"/>
      <c r="T23" s="36"/>
      <c r="X23" s="40"/>
    </row>
    <row r="24" spans="1:24" ht="17.25" customHeight="1">
      <c r="A24" s="164">
        <v>21</v>
      </c>
      <c r="B24" s="160">
        <f>HRÁČI!B7</f>
        <v>105</v>
      </c>
      <c r="C24" s="161" t="str">
        <f>HRÁČI!C7</f>
        <v>Korčák</v>
      </c>
      <c r="D24" s="162" t="str">
        <f>HRÁČI!D7</f>
        <v>Dušan</v>
      </c>
      <c r="E24" s="44"/>
      <c r="F24" s="45"/>
      <c r="G24" s="44"/>
      <c r="H24" s="45"/>
      <c r="I24" s="44"/>
      <c r="J24" s="45"/>
      <c r="K24" s="44"/>
      <c r="L24" s="45"/>
      <c r="M24" s="44"/>
      <c r="N24" s="45"/>
      <c r="O24" s="44"/>
      <c r="P24" s="45"/>
      <c r="Q24" s="153">
        <f t="shared" si="0"/>
        <v>0</v>
      </c>
      <c r="R24" s="36"/>
      <c r="T24" s="36"/>
      <c r="X24" s="40"/>
    </row>
    <row r="25" spans="1:24" ht="17.25" customHeight="1">
      <c r="A25" s="164">
        <v>22</v>
      </c>
      <c r="B25" s="160">
        <f>HRÁČI!B11</f>
        <v>109</v>
      </c>
      <c r="C25" s="161" t="str">
        <f>HRÁČI!C11</f>
        <v>Kolandra</v>
      </c>
      <c r="D25" s="162" t="str">
        <f>HRÁČI!D11</f>
        <v>Ivan</v>
      </c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153">
        <f t="shared" si="0"/>
        <v>0</v>
      </c>
      <c r="R25" s="36"/>
      <c r="T25" s="36"/>
      <c r="X25" s="40"/>
    </row>
    <row r="26" spans="1:24" ht="17.25" customHeight="1">
      <c r="A26" s="165">
        <v>23</v>
      </c>
      <c r="B26" s="160">
        <f>HRÁČI!B12</f>
        <v>110</v>
      </c>
      <c r="C26" s="161" t="str">
        <f>HRÁČI!C12</f>
        <v>Kováč  </v>
      </c>
      <c r="D26" s="162" t="str">
        <f>HRÁČI!D12</f>
        <v>Štefan</v>
      </c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153">
        <f t="shared" si="0"/>
        <v>0</v>
      </c>
      <c r="R26" s="36"/>
      <c r="T26" s="36"/>
      <c r="X26" s="40"/>
    </row>
    <row r="27" spans="1:24" ht="17.25" customHeight="1">
      <c r="A27" s="165">
        <v>24</v>
      </c>
      <c r="B27" s="160">
        <f>HRÁČI!B15</f>
        <v>113</v>
      </c>
      <c r="C27" s="161" t="str">
        <f>HRÁČI!C15</f>
        <v>Rotter</v>
      </c>
      <c r="D27" s="162" t="str">
        <f>HRÁČI!D15</f>
        <v>Martin</v>
      </c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153">
        <f t="shared" si="0"/>
        <v>0</v>
      </c>
      <c r="R27" s="36"/>
      <c r="T27" s="36"/>
      <c r="X27" s="40"/>
    </row>
    <row r="28" spans="1:24" ht="17.25" customHeight="1">
      <c r="A28" s="164">
        <v>25</v>
      </c>
      <c r="B28" s="160">
        <f>HRÁČI!B23</f>
        <v>121</v>
      </c>
      <c r="C28" s="161" t="str">
        <f>HRÁČI!C23</f>
        <v>Dula</v>
      </c>
      <c r="D28" s="162" t="str">
        <f>HRÁČI!D23</f>
        <v>Igor</v>
      </c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153">
        <f t="shared" si="0"/>
        <v>0</v>
      </c>
      <c r="R28" s="36"/>
      <c r="T28" s="36"/>
      <c r="U28" s="41"/>
      <c r="X28" s="40"/>
    </row>
    <row r="29" spans="2:20" ht="16.5" customHeight="1">
      <c r="B29" s="36"/>
      <c r="C29" s="36"/>
      <c r="D29" s="36"/>
      <c r="E29" s="166">
        <f>SUM(E4:E28)</f>
        <v>742</v>
      </c>
      <c r="F29" s="166">
        <f>SUM(F4:F28)</f>
        <v>906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>
        <f>SUM(Q4:Q28)</f>
        <v>10905</v>
      </c>
      <c r="R29" s="35"/>
      <c r="T29" s="35"/>
    </row>
    <row r="30" spans="2:23" ht="24.75" customHeight="1">
      <c r="B30" s="36"/>
      <c r="C30" s="36"/>
      <c r="D30" s="36"/>
      <c r="E30" s="36"/>
      <c r="F30" s="40"/>
      <c r="G30" s="36"/>
      <c r="H30" s="36"/>
      <c r="I30" s="40"/>
      <c r="Q30" s="30"/>
      <c r="S30" s="30"/>
      <c r="U30" s="30"/>
      <c r="V30" s="30"/>
      <c r="W30" s="30"/>
    </row>
    <row r="31" spans="2:23" ht="15.75" customHeight="1">
      <c r="B31" s="36"/>
      <c r="C31" s="36"/>
      <c r="D31" s="36"/>
      <c r="E31" s="36"/>
      <c r="F31" s="41"/>
      <c r="G31" s="36"/>
      <c r="H31" s="36"/>
      <c r="I31" s="40"/>
      <c r="Q31" s="30"/>
      <c r="S31" s="30"/>
      <c r="U31" s="30"/>
      <c r="V31" s="30"/>
      <c r="W31" s="30"/>
    </row>
    <row r="32" spans="2:23" ht="15.75" customHeight="1">
      <c r="B32" s="36"/>
      <c r="C32" s="36"/>
      <c r="D32" s="36"/>
      <c r="E32" s="36"/>
      <c r="F32" s="41"/>
      <c r="G32" s="36"/>
      <c r="H32" s="36"/>
      <c r="I32" s="40"/>
      <c r="Q32" s="30"/>
      <c r="S32" s="30"/>
      <c r="U32" s="30"/>
      <c r="V32" s="30"/>
      <c r="W32" s="30"/>
    </row>
    <row r="33" spans="2:23" ht="15.75" customHeight="1">
      <c r="B33" s="36"/>
      <c r="C33" s="36"/>
      <c r="D33" s="36"/>
      <c r="E33" s="36"/>
      <c r="F33" s="41"/>
      <c r="G33" s="36"/>
      <c r="H33" s="36"/>
      <c r="I33" s="40"/>
      <c r="Q33" s="30"/>
      <c r="S33" s="30"/>
      <c r="U33" s="30"/>
      <c r="V33" s="30"/>
      <c r="W33" s="30"/>
    </row>
    <row r="34" spans="2:23" ht="15.75" customHeight="1">
      <c r="B34" s="36"/>
      <c r="C34" s="36"/>
      <c r="D34" s="36"/>
      <c r="E34" s="36"/>
      <c r="F34" s="41"/>
      <c r="G34" s="36"/>
      <c r="H34" s="36"/>
      <c r="I34" s="40"/>
      <c r="Q34" s="30"/>
      <c r="S34" s="30"/>
      <c r="U34" s="30"/>
      <c r="V34" s="30"/>
      <c r="W34" s="30"/>
    </row>
    <row r="35" spans="2:23" ht="15.75" customHeight="1">
      <c r="B35" s="36"/>
      <c r="C35" s="36"/>
      <c r="D35" s="36"/>
      <c r="E35" s="36"/>
      <c r="F35" s="41"/>
      <c r="G35" s="36"/>
      <c r="H35" s="36"/>
      <c r="I35" s="40"/>
      <c r="Q35" s="30"/>
      <c r="S35" s="30"/>
      <c r="U35" s="30"/>
      <c r="V35" s="30"/>
      <c r="W35" s="30"/>
    </row>
    <row r="36" spans="2:23" ht="15.75" customHeight="1">
      <c r="B36" s="36"/>
      <c r="C36" s="36"/>
      <c r="D36" s="36"/>
      <c r="E36" s="36"/>
      <c r="F36" s="41"/>
      <c r="G36" s="36"/>
      <c r="H36" s="36"/>
      <c r="I36" s="40"/>
      <c r="Q36" s="30"/>
      <c r="S36" s="30"/>
      <c r="U36" s="30"/>
      <c r="V36" s="30"/>
      <c r="W36" s="30"/>
    </row>
    <row r="37" spans="2:23" ht="15.75" customHeight="1">
      <c r="B37" s="36"/>
      <c r="C37" s="36"/>
      <c r="D37" s="36"/>
      <c r="E37" s="36"/>
      <c r="G37" s="36"/>
      <c r="H37" s="36"/>
      <c r="I37" s="40"/>
      <c r="Q37" s="30"/>
      <c r="S37" s="30"/>
      <c r="U37" s="30"/>
      <c r="V37" s="30"/>
      <c r="W37" s="30"/>
    </row>
    <row r="38" spans="2:23" ht="15.75" customHeight="1">
      <c r="B38" s="36"/>
      <c r="C38" s="36"/>
      <c r="D38" s="36"/>
      <c r="E38" s="36"/>
      <c r="G38" s="36"/>
      <c r="H38" s="36"/>
      <c r="I38" s="40"/>
      <c r="Q38" s="30"/>
      <c r="S38" s="30"/>
      <c r="U38" s="30"/>
      <c r="V38" s="30"/>
      <c r="W38" s="30"/>
    </row>
    <row r="39" spans="2:23" ht="15.75" customHeight="1">
      <c r="B39" s="36"/>
      <c r="C39" s="36"/>
      <c r="D39" s="36"/>
      <c r="E39" s="36"/>
      <c r="F39" s="36"/>
      <c r="G39" s="36"/>
      <c r="H39" s="36"/>
      <c r="I39" s="40"/>
      <c r="Q39" s="30"/>
      <c r="S39" s="30"/>
      <c r="U39" s="30"/>
      <c r="V39" s="30"/>
      <c r="W39" s="30"/>
    </row>
    <row r="40" spans="2:23" ht="15.75" customHeight="1">
      <c r="B40" s="36"/>
      <c r="C40" s="36"/>
      <c r="D40" s="36"/>
      <c r="E40" s="36"/>
      <c r="F40" s="36"/>
      <c r="G40" s="36"/>
      <c r="H40" s="36"/>
      <c r="I40" s="40"/>
      <c r="Q40" s="30"/>
      <c r="S40" s="30"/>
      <c r="U40" s="30"/>
      <c r="V40" s="30"/>
      <c r="W40" s="30"/>
    </row>
    <row r="41" spans="2:23" ht="15.75" customHeight="1">
      <c r="B41" s="30"/>
      <c r="C41" s="36"/>
      <c r="D41" s="36"/>
      <c r="F41" s="36"/>
      <c r="G41" s="36"/>
      <c r="H41" s="36"/>
      <c r="Q41" s="30"/>
      <c r="S41" s="30"/>
      <c r="U41" s="30"/>
      <c r="V41" s="30"/>
      <c r="W41" s="30"/>
    </row>
    <row r="42" spans="2:23" ht="15.75" customHeight="1">
      <c r="B42" s="30"/>
      <c r="C42" s="36"/>
      <c r="D42" s="36"/>
      <c r="F42" s="36"/>
      <c r="G42" s="36"/>
      <c r="H42" s="36"/>
      <c r="Q42" s="30"/>
      <c r="S42" s="30"/>
      <c r="U42" s="30"/>
      <c r="V42" s="30"/>
      <c r="W42" s="30"/>
    </row>
    <row r="43" spans="2:23" ht="15.75" customHeight="1">
      <c r="B43" s="30"/>
      <c r="C43" s="36"/>
      <c r="D43" s="36"/>
      <c r="F43" s="36"/>
      <c r="G43" s="36"/>
      <c r="H43" s="36"/>
      <c r="Q43" s="30"/>
      <c r="S43" s="30"/>
      <c r="U43" s="30"/>
      <c r="V43" s="30"/>
      <c r="W43" s="30"/>
    </row>
    <row r="44" spans="2:23" ht="15.75" customHeight="1">
      <c r="B44" s="30"/>
      <c r="C44" s="36"/>
      <c r="D44" s="36"/>
      <c r="F44" s="36"/>
      <c r="G44" s="36"/>
      <c r="H44" s="36"/>
      <c r="Q44" s="30"/>
      <c r="S44" s="30"/>
      <c r="U44" s="30"/>
      <c r="V44" s="30"/>
      <c r="W44" s="30"/>
    </row>
    <row r="45" spans="19:23" ht="15.75" customHeight="1">
      <c r="S45" s="30"/>
      <c r="U45" s="30"/>
      <c r="V45" s="30"/>
      <c r="W45" s="30"/>
    </row>
    <row r="46" spans="19:23" ht="15.75" customHeight="1">
      <c r="S46" s="30"/>
      <c r="U46" s="30"/>
      <c r="V46" s="30"/>
      <c r="W46" s="30"/>
    </row>
    <row r="47" spans="19:23" ht="15.75" customHeight="1">
      <c r="S47" s="30"/>
      <c r="U47" s="30"/>
      <c r="V47" s="30"/>
      <c r="W47" s="3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mergeCells count="2">
    <mergeCell ref="C3:D3"/>
    <mergeCell ref="B1:G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0"/>
  <dimension ref="A1:X44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57421875" style="30" customWidth="1"/>
    <col min="2" max="2" width="6.57421875" style="32" customWidth="1"/>
    <col min="3" max="3" width="13.57421875" style="33" customWidth="1"/>
    <col min="4" max="4" width="9.00390625" style="33" customWidth="1"/>
    <col min="5" max="16" width="5.7109375" style="30" customWidth="1"/>
    <col min="17" max="17" width="8.57421875" style="52" customWidth="1"/>
    <col min="18" max="18" width="9.140625" style="30" customWidth="1"/>
    <col min="19" max="19" width="9.140625" style="36" customWidth="1"/>
    <col min="20" max="20" width="9.140625" style="30" customWidth="1"/>
    <col min="21" max="23" width="9.140625" style="36" customWidth="1"/>
    <col min="24" max="16384" width="9.140625" style="30" customWidth="1"/>
  </cols>
  <sheetData>
    <row r="1" spans="1:23" ht="25.5" customHeight="1">
      <c r="A1" s="67" t="s">
        <v>85</v>
      </c>
      <c r="B1" s="218" t="s">
        <v>174</v>
      </c>
      <c r="C1" s="218"/>
      <c r="D1" s="219"/>
      <c r="E1" s="219"/>
      <c r="F1" s="113" t="s">
        <v>86</v>
      </c>
      <c r="G1" s="114"/>
      <c r="H1" s="115"/>
      <c r="I1" s="116"/>
      <c r="J1" s="117"/>
      <c r="K1" s="117"/>
      <c r="L1" s="117"/>
      <c r="M1" s="117"/>
      <c r="N1" s="118"/>
      <c r="O1" s="118"/>
      <c r="P1" s="118"/>
      <c r="Q1" s="118"/>
      <c r="R1" s="36"/>
      <c r="T1" s="36"/>
      <c r="U1" s="30"/>
      <c r="V1" s="30"/>
      <c r="W1" s="30"/>
    </row>
    <row r="2" spans="1:20" ht="14.25">
      <c r="A2" s="154"/>
      <c r="B2" s="154"/>
      <c r="C2" s="155"/>
      <c r="D2" s="156"/>
      <c r="E2" s="37" t="s">
        <v>81</v>
      </c>
      <c r="F2" s="31" t="s">
        <v>72</v>
      </c>
      <c r="G2" s="31" t="s">
        <v>73</v>
      </c>
      <c r="H2" s="31" t="s">
        <v>74</v>
      </c>
      <c r="I2" s="31" t="s">
        <v>75</v>
      </c>
      <c r="J2" s="31" t="s">
        <v>76</v>
      </c>
      <c r="K2" s="31" t="s">
        <v>77</v>
      </c>
      <c r="L2" s="31" t="s">
        <v>78</v>
      </c>
      <c r="M2" s="31" t="s">
        <v>79</v>
      </c>
      <c r="N2" s="31" t="s">
        <v>80</v>
      </c>
      <c r="O2" s="31" t="s">
        <v>172</v>
      </c>
      <c r="P2" s="49" t="s">
        <v>173</v>
      </c>
      <c r="Q2" s="50" t="s">
        <v>85</v>
      </c>
      <c r="R2" s="36"/>
      <c r="T2" s="36"/>
    </row>
    <row r="3" spans="1:20" ht="18" customHeight="1">
      <c r="A3" s="157" t="s">
        <v>82</v>
      </c>
      <c r="B3" s="157" t="s">
        <v>3</v>
      </c>
      <c r="C3" s="216" t="s">
        <v>4</v>
      </c>
      <c r="D3" s="217"/>
      <c r="E3" s="146" t="str">
        <f>I!C4</f>
        <v>8.1.</v>
      </c>
      <c r="F3" s="146" t="str">
        <f>'II'!C4</f>
        <v>5.2.</v>
      </c>
      <c r="G3" s="146" t="str">
        <f>III!C4</f>
        <v>5.3.</v>
      </c>
      <c r="H3" s="146" t="str">
        <f>'IV'!C4</f>
        <v>11.4.</v>
      </c>
      <c r="I3" s="146" t="str">
        <f>V!C4</f>
        <v>7.5.</v>
      </c>
      <c r="J3" s="146" t="str">
        <f>'BA VI'!C4</f>
        <v>4.6.</v>
      </c>
      <c r="K3" s="146" t="str">
        <f>'BA VII'!C4</f>
        <v>25.6.</v>
      </c>
      <c r="L3" s="146" t="str">
        <f>'BA VIII'!C4</f>
        <v>15.8.</v>
      </c>
      <c r="M3" s="146" t="str">
        <f>'BA IX'!C4</f>
        <v>3.9.</v>
      </c>
      <c r="N3" s="146" t="str">
        <f>'BA X'!C4</f>
        <v>1.10.</v>
      </c>
      <c r="O3" s="146" t="str">
        <f>'BA XI'!C4</f>
        <v>12.11.</v>
      </c>
      <c r="P3" s="146"/>
      <c r="Q3" s="158" t="s">
        <v>0</v>
      </c>
      <c r="R3" s="36"/>
      <c r="S3" s="38"/>
      <c r="T3" s="36"/>
    </row>
    <row r="4" spans="1:24" ht="17.25" customHeight="1">
      <c r="A4" s="159">
        <v>1</v>
      </c>
      <c r="B4" s="160">
        <f>HRÁČI!B9</f>
        <v>107</v>
      </c>
      <c r="C4" s="161" t="str">
        <f>HRÁČI!C9</f>
        <v>Vavríková</v>
      </c>
      <c r="D4" s="162" t="str">
        <f>HRÁČI!D9</f>
        <v>Lucia</v>
      </c>
      <c r="E4" s="163">
        <v>167.5</v>
      </c>
      <c r="F4" s="46">
        <v>382</v>
      </c>
      <c r="G4" s="47">
        <v>-24.5</v>
      </c>
      <c r="H4" s="46">
        <v>-93.5</v>
      </c>
      <c r="I4" s="47">
        <v>230</v>
      </c>
      <c r="J4" s="46">
        <v>155.5</v>
      </c>
      <c r="K4" s="47">
        <v>329.5</v>
      </c>
      <c r="L4" s="46">
        <v>135.5</v>
      </c>
      <c r="M4" s="47">
        <v>284.5</v>
      </c>
      <c r="N4" s="46">
        <v>579</v>
      </c>
      <c r="O4" s="47">
        <v>35</v>
      </c>
      <c r="P4" s="46">
        <v>397</v>
      </c>
      <c r="Q4" s="153">
        <f aca="true" t="shared" si="0" ref="Q4:Q28">SUM(E4:P4)</f>
        <v>2577.5</v>
      </c>
      <c r="R4" s="36"/>
      <c r="T4" s="36"/>
      <c r="X4" s="39"/>
    </row>
    <row r="5" spans="1:24" ht="17.25" customHeight="1">
      <c r="A5" s="159">
        <v>2</v>
      </c>
      <c r="B5" s="160">
        <f>HRÁČI!B19</f>
        <v>117</v>
      </c>
      <c r="C5" s="161" t="str">
        <f>HRÁČI!C19</f>
        <v>Vavrík  </v>
      </c>
      <c r="D5" s="162" t="str">
        <f>HRÁČI!D19</f>
        <v>Roman</v>
      </c>
      <c r="E5" s="163">
        <v>172.5</v>
      </c>
      <c r="F5" s="46">
        <v>203.5</v>
      </c>
      <c r="G5" s="47">
        <v>161.5</v>
      </c>
      <c r="H5" s="46">
        <v>-61</v>
      </c>
      <c r="I5" s="47">
        <v>80.5</v>
      </c>
      <c r="J5" s="46">
        <v>-298</v>
      </c>
      <c r="K5" s="47">
        <v>498.5</v>
      </c>
      <c r="L5" s="46">
        <v>-58</v>
      </c>
      <c r="M5" s="47">
        <v>421.5</v>
      </c>
      <c r="N5" s="46">
        <v>191.5</v>
      </c>
      <c r="O5" s="47">
        <v>-67.5</v>
      </c>
      <c r="P5" s="46">
        <v>409</v>
      </c>
      <c r="Q5" s="153">
        <f t="shared" si="0"/>
        <v>1654</v>
      </c>
      <c r="R5" s="36"/>
      <c r="T5" s="36"/>
      <c r="X5" s="39"/>
    </row>
    <row r="6" spans="1:24" ht="17.25" customHeight="1">
      <c r="A6" s="164">
        <v>3</v>
      </c>
      <c r="B6" s="160">
        <f>HRÁČI!B18</f>
        <v>116</v>
      </c>
      <c r="C6" s="161" t="str">
        <f>HRÁČI!C18</f>
        <v>Vavrík  </v>
      </c>
      <c r="D6" s="162" t="str">
        <f>HRÁČI!D18</f>
        <v>Ivan</v>
      </c>
      <c r="E6" s="163">
        <v>826.5</v>
      </c>
      <c r="F6" s="46">
        <v>71.5</v>
      </c>
      <c r="G6" s="47">
        <v>-97</v>
      </c>
      <c r="H6" s="46">
        <v>15</v>
      </c>
      <c r="I6" s="47">
        <v>-4.5</v>
      </c>
      <c r="J6" s="46">
        <v>187</v>
      </c>
      <c r="K6" s="47">
        <v>81.5</v>
      </c>
      <c r="L6" s="46">
        <v>-126</v>
      </c>
      <c r="M6" s="47">
        <v>131</v>
      </c>
      <c r="N6" s="46">
        <v>-67</v>
      </c>
      <c r="O6" s="47">
        <v>-147</v>
      </c>
      <c r="P6" s="46">
        <v>319</v>
      </c>
      <c r="Q6" s="153">
        <f t="shared" si="0"/>
        <v>1190</v>
      </c>
      <c r="R6" s="36"/>
      <c r="T6" s="36"/>
      <c r="X6" s="39"/>
    </row>
    <row r="7" spans="1:24" ht="17.25" customHeight="1">
      <c r="A7" s="165">
        <v>4</v>
      </c>
      <c r="B7" s="160">
        <f>HRÁČI!B5</f>
        <v>103</v>
      </c>
      <c r="C7" s="161" t="str">
        <f>HRÁČI!C5</f>
        <v>Bisák </v>
      </c>
      <c r="D7" s="162" t="str">
        <f>HRÁČI!D5</f>
        <v>Viliam</v>
      </c>
      <c r="E7" s="163">
        <v>-101.5</v>
      </c>
      <c r="F7" s="46">
        <v>41.5</v>
      </c>
      <c r="G7" s="47">
        <v>310</v>
      </c>
      <c r="H7" s="46">
        <v>329.5</v>
      </c>
      <c r="I7" s="47">
        <v>-245</v>
      </c>
      <c r="J7" s="46">
        <v>-246.5</v>
      </c>
      <c r="K7" s="47">
        <v>-241</v>
      </c>
      <c r="L7" s="46">
        <v>347</v>
      </c>
      <c r="M7" s="47">
        <v>5.5</v>
      </c>
      <c r="N7" s="46">
        <v>185.5</v>
      </c>
      <c r="O7" s="47">
        <v>349.5</v>
      </c>
      <c r="P7" s="46">
        <v>149</v>
      </c>
      <c r="Q7" s="153">
        <f t="shared" si="0"/>
        <v>883.5</v>
      </c>
      <c r="R7" s="36"/>
      <c r="T7" s="36"/>
      <c r="U7" s="40"/>
      <c r="X7" s="40"/>
    </row>
    <row r="8" spans="1:24" ht="17.25" customHeight="1">
      <c r="A8" s="159">
        <v>5</v>
      </c>
      <c r="B8" s="160">
        <f>HRÁČI!B20</f>
        <v>118</v>
      </c>
      <c r="C8" s="161" t="str">
        <f>HRÁČI!C20</f>
        <v>Vlčko</v>
      </c>
      <c r="D8" s="162" t="str">
        <f>HRÁČI!D20</f>
        <v>Miroslav</v>
      </c>
      <c r="E8" s="163">
        <v>98.5</v>
      </c>
      <c r="F8" s="46"/>
      <c r="G8" s="47"/>
      <c r="H8" s="46"/>
      <c r="I8" s="47"/>
      <c r="J8" s="46"/>
      <c r="K8" s="47">
        <v>262</v>
      </c>
      <c r="L8" s="46"/>
      <c r="M8" s="47"/>
      <c r="N8" s="46"/>
      <c r="O8" s="47"/>
      <c r="P8" s="46"/>
      <c r="Q8" s="153">
        <f t="shared" si="0"/>
        <v>360.5</v>
      </c>
      <c r="R8" s="36"/>
      <c r="T8" s="36"/>
      <c r="U8" s="41"/>
      <c r="X8" s="40"/>
    </row>
    <row r="9" spans="1:24" ht="17.25" customHeight="1">
      <c r="A9" s="164">
        <v>6</v>
      </c>
      <c r="B9" s="160">
        <f>HRÁČI!B10</f>
        <v>108</v>
      </c>
      <c r="C9" s="161" t="str">
        <f>HRÁČI!C10</f>
        <v>Kazimír </v>
      </c>
      <c r="D9" s="162" t="str">
        <f>HRÁČI!D10</f>
        <v>Jozef</v>
      </c>
      <c r="E9" s="163"/>
      <c r="F9" s="46">
        <v>-70</v>
      </c>
      <c r="G9" s="47"/>
      <c r="H9" s="46">
        <v>-201.5</v>
      </c>
      <c r="I9" s="47">
        <v>235</v>
      </c>
      <c r="J9" s="46">
        <v>68</v>
      </c>
      <c r="K9" s="47">
        <v>246.5</v>
      </c>
      <c r="L9" s="46">
        <v>195</v>
      </c>
      <c r="M9" s="47">
        <v>67.5</v>
      </c>
      <c r="N9" s="46">
        <v>-131.5</v>
      </c>
      <c r="O9" s="47">
        <v>-61.5</v>
      </c>
      <c r="P9" s="46">
        <v>12.5</v>
      </c>
      <c r="Q9" s="153">
        <f t="shared" si="0"/>
        <v>360</v>
      </c>
      <c r="R9" s="36"/>
      <c r="T9" s="36"/>
      <c r="U9" s="41"/>
      <c r="X9" s="40"/>
    </row>
    <row r="10" spans="1:24" ht="17.25" customHeight="1">
      <c r="A10" s="165">
        <v>7</v>
      </c>
      <c r="B10" s="160">
        <f>HRÁČI!B26</f>
        <v>124</v>
      </c>
      <c r="C10" s="161" t="str">
        <f>HRÁČI!C26</f>
        <v>Žilavý</v>
      </c>
      <c r="D10" s="162" t="str">
        <f>HRÁČI!D26</f>
        <v>Michal</v>
      </c>
      <c r="E10" s="163">
        <v>167</v>
      </c>
      <c r="F10" s="46"/>
      <c r="G10" s="47"/>
      <c r="H10" s="46"/>
      <c r="I10" s="47"/>
      <c r="J10" s="46"/>
      <c r="K10" s="47"/>
      <c r="L10" s="46"/>
      <c r="M10" s="47"/>
      <c r="N10" s="46"/>
      <c r="O10" s="47"/>
      <c r="P10" s="46"/>
      <c r="Q10" s="153">
        <f t="shared" si="0"/>
        <v>167</v>
      </c>
      <c r="R10" s="36"/>
      <c r="T10" s="36"/>
      <c r="U10" s="41"/>
      <c r="X10" s="40"/>
    </row>
    <row r="11" spans="1:24" ht="17.25" customHeight="1">
      <c r="A11" s="159">
        <v>8</v>
      </c>
      <c r="B11" s="160">
        <f>HRÁČI!B25</f>
        <v>123</v>
      </c>
      <c r="C11" s="161" t="str">
        <f>HRÁČI!C25</f>
        <v>Danics</v>
      </c>
      <c r="D11" s="162" t="str">
        <f>HRÁČI!D25</f>
        <v>Erich</v>
      </c>
      <c r="E11" s="163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>
        <v>155</v>
      </c>
      <c r="Q11" s="153">
        <f t="shared" si="0"/>
        <v>155</v>
      </c>
      <c r="R11" s="36"/>
      <c r="T11" s="36"/>
      <c r="U11" s="41"/>
      <c r="X11" s="40"/>
    </row>
    <row r="12" spans="1:24" ht="17.25" customHeight="1">
      <c r="A12" s="164">
        <v>9</v>
      </c>
      <c r="B12" s="160">
        <f>HRÁČI!B17</f>
        <v>115</v>
      </c>
      <c r="C12" s="161" t="str">
        <f>HRÁČI!C17</f>
        <v>Andraščíková  </v>
      </c>
      <c r="D12" s="162" t="str">
        <f>HRÁČI!D17</f>
        <v>Beáta</v>
      </c>
      <c r="E12" s="163"/>
      <c r="F12" s="46">
        <v>113.5</v>
      </c>
      <c r="G12" s="47"/>
      <c r="H12" s="46"/>
      <c r="I12" s="47"/>
      <c r="J12" s="46"/>
      <c r="K12" s="47"/>
      <c r="L12" s="46"/>
      <c r="M12" s="47"/>
      <c r="N12" s="46"/>
      <c r="O12" s="47"/>
      <c r="P12" s="46"/>
      <c r="Q12" s="153">
        <f t="shared" si="0"/>
        <v>113.5</v>
      </c>
      <c r="R12" s="36"/>
      <c r="T12" s="36"/>
      <c r="U12" s="41"/>
      <c r="X12" s="40"/>
    </row>
    <row r="13" spans="1:24" ht="17.25" customHeight="1">
      <c r="A13" s="165">
        <v>10</v>
      </c>
      <c r="B13" s="160">
        <f>HRÁČI!B6</f>
        <v>104</v>
      </c>
      <c r="C13" s="161" t="str">
        <f>HRÁČI!C6</f>
        <v>Dobiaš</v>
      </c>
      <c r="D13" s="162" t="str">
        <f>HRÁČI!D6</f>
        <v>Martin</v>
      </c>
      <c r="E13" s="163">
        <v>280.5</v>
      </c>
      <c r="F13" s="46">
        <v>300</v>
      </c>
      <c r="G13" s="47">
        <v>-228.5</v>
      </c>
      <c r="H13" s="46"/>
      <c r="I13" s="47">
        <v>-79</v>
      </c>
      <c r="J13" s="46">
        <v>2.5</v>
      </c>
      <c r="K13" s="47">
        <v>-255</v>
      </c>
      <c r="L13" s="46">
        <v>288</v>
      </c>
      <c r="M13" s="47">
        <v>88</v>
      </c>
      <c r="N13" s="46">
        <v>198</v>
      </c>
      <c r="O13" s="47">
        <v>-221</v>
      </c>
      <c r="P13" s="46">
        <v>-345</v>
      </c>
      <c r="Q13" s="153">
        <f t="shared" si="0"/>
        <v>28.5</v>
      </c>
      <c r="R13" s="36"/>
      <c r="T13" s="36"/>
      <c r="U13" s="41"/>
      <c r="X13" s="40"/>
    </row>
    <row r="14" spans="1:24" ht="17.25" customHeight="1">
      <c r="A14" s="159">
        <v>11</v>
      </c>
      <c r="B14" s="160">
        <f>HRÁČI!B7</f>
        <v>105</v>
      </c>
      <c r="C14" s="161" t="str">
        <f>HRÁČI!C7</f>
        <v>Korčák</v>
      </c>
      <c r="D14" s="162" t="str">
        <f>HRÁČI!D7</f>
        <v>Dušan</v>
      </c>
      <c r="E14" s="163"/>
      <c r="F14" s="46"/>
      <c r="G14" s="47"/>
      <c r="H14" s="46"/>
      <c r="I14" s="47"/>
      <c r="J14" s="46"/>
      <c r="K14" s="47"/>
      <c r="L14" s="46"/>
      <c r="M14" s="47"/>
      <c r="N14" s="46"/>
      <c r="O14" s="47"/>
      <c r="P14" s="46"/>
      <c r="Q14" s="153">
        <f t="shared" si="0"/>
        <v>0</v>
      </c>
      <c r="R14" s="36"/>
      <c r="T14" s="36"/>
      <c r="U14" s="30"/>
      <c r="X14" s="40"/>
    </row>
    <row r="15" spans="1:24" ht="17.25" customHeight="1">
      <c r="A15" s="164">
        <v>12</v>
      </c>
      <c r="B15" s="160">
        <f>HRÁČI!B11</f>
        <v>109</v>
      </c>
      <c r="C15" s="161" t="str">
        <f>HRÁČI!C11</f>
        <v>Kolandra</v>
      </c>
      <c r="D15" s="162" t="str">
        <f>HRÁČI!D11</f>
        <v>Ivan</v>
      </c>
      <c r="E15" s="163"/>
      <c r="F15" s="46"/>
      <c r="G15" s="47"/>
      <c r="H15" s="46"/>
      <c r="I15" s="47"/>
      <c r="J15" s="46"/>
      <c r="K15" s="47"/>
      <c r="L15" s="46"/>
      <c r="M15" s="47"/>
      <c r="N15" s="46"/>
      <c r="O15" s="47"/>
      <c r="P15" s="46"/>
      <c r="Q15" s="153">
        <f t="shared" si="0"/>
        <v>0</v>
      </c>
      <c r="R15" s="36"/>
      <c r="T15" s="36"/>
      <c r="U15" s="30"/>
      <c r="X15" s="40"/>
    </row>
    <row r="16" spans="1:24" ht="17.25" customHeight="1">
      <c r="A16" s="165">
        <v>13</v>
      </c>
      <c r="B16" s="160">
        <f>HRÁČI!B12</f>
        <v>110</v>
      </c>
      <c r="C16" s="161" t="str">
        <f>HRÁČI!C12</f>
        <v>Kováč  </v>
      </c>
      <c r="D16" s="162" t="str">
        <f>HRÁČI!D12</f>
        <v>Štefan</v>
      </c>
      <c r="E16" s="163"/>
      <c r="F16" s="46"/>
      <c r="G16" s="47"/>
      <c r="H16" s="46"/>
      <c r="I16" s="47"/>
      <c r="J16" s="46"/>
      <c r="K16" s="47"/>
      <c r="L16" s="46"/>
      <c r="M16" s="47"/>
      <c r="N16" s="46"/>
      <c r="O16" s="47"/>
      <c r="P16" s="46"/>
      <c r="Q16" s="153">
        <f t="shared" si="0"/>
        <v>0</v>
      </c>
      <c r="R16" s="36"/>
      <c r="T16" s="36"/>
      <c r="X16" s="40"/>
    </row>
    <row r="17" spans="1:24" ht="17.25" customHeight="1">
      <c r="A17" s="159">
        <v>14</v>
      </c>
      <c r="B17" s="160">
        <f>HRÁČI!B15</f>
        <v>113</v>
      </c>
      <c r="C17" s="161" t="str">
        <f>HRÁČI!C15</f>
        <v>Rotter</v>
      </c>
      <c r="D17" s="162" t="str">
        <f>HRÁČI!D15</f>
        <v>Martin</v>
      </c>
      <c r="E17" s="163"/>
      <c r="F17" s="46"/>
      <c r="G17" s="47"/>
      <c r="H17" s="46"/>
      <c r="I17" s="47"/>
      <c r="J17" s="46"/>
      <c r="K17" s="47"/>
      <c r="L17" s="46"/>
      <c r="M17" s="47"/>
      <c r="N17" s="46"/>
      <c r="O17" s="47"/>
      <c r="P17" s="46"/>
      <c r="Q17" s="153">
        <f t="shared" si="0"/>
        <v>0</v>
      </c>
      <c r="R17" s="36"/>
      <c r="T17" s="36"/>
      <c r="X17" s="40"/>
    </row>
    <row r="18" spans="1:24" ht="17.25" customHeight="1">
      <c r="A18" s="164">
        <v>15</v>
      </c>
      <c r="B18" s="160">
        <f>HRÁČI!B23</f>
        <v>121</v>
      </c>
      <c r="C18" s="161" t="str">
        <f>HRÁČI!C23</f>
        <v>Dula</v>
      </c>
      <c r="D18" s="162" t="str">
        <f>HRÁČI!D23</f>
        <v>Igor</v>
      </c>
      <c r="E18" s="163"/>
      <c r="F18" s="46"/>
      <c r="G18" s="47"/>
      <c r="H18" s="46"/>
      <c r="I18" s="47"/>
      <c r="J18" s="46"/>
      <c r="K18" s="47"/>
      <c r="L18" s="46"/>
      <c r="M18" s="47"/>
      <c r="N18" s="46"/>
      <c r="O18" s="47"/>
      <c r="P18" s="46"/>
      <c r="Q18" s="153">
        <f t="shared" si="0"/>
        <v>0</v>
      </c>
      <c r="R18" s="36"/>
      <c r="T18" s="36"/>
      <c r="X18" s="40"/>
    </row>
    <row r="19" spans="1:24" ht="17.25" customHeight="1">
      <c r="A19" s="165">
        <v>16</v>
      </c>
      <c r="B19" s="160">
        <f>HRÁČI!B14</f>
        <v>112</v>
      </c>
      <c r="C19" s="161" t="str">
        <f>HRÁČI!C14</f>
        <v>Pecov</v>
      </c>
      <c r="D19" s="162" t="str">
        <f>HRÁČI!D14</f>
        <v>Ivan</v>
      </c>
      <c r="E19" s="163"/>
      <c r="F19" s="46">
        <v>190</v>
      </c>
      <c r="G19" s="47">
        <v>161.5</v>
      </c>
      <c r="H19" s="46"/>
      <c r="I19" s="47">
        <v>-48.5</v>
      </c>
      <c r="J19" s="46">
        <v>177.5</v>
      </c>
      <c r="K19" s="47">
        <v>-191.5</v>
      </c>
      <c r="L19" s="46">
        <v>-517</v>
      </c>
      <c r="M19" s="47">
        <v>-4</v>
      </c>
      <c r="N19" s="46">
        <v>-371.5</v>
      </c>
      <c r="O19" s="47">
        <v>422</v>
      </c>
      <c r="P19" s="46"/>
      <c r="Q19" s="153">
        <f t="shared" si="0"/>
        <v>-181.5</v>
      </c>
      <c r="R19" s="36"/>
      <c r="T19" s="36"/>
      <c r="X19" s="40"/>
    </row>
    <row r="20" spans="1:24" ht="17.25" customHeight="1">
      <c r="A20" s="159">
        <v>17</v>
      </c>
      <c r="B20" s="160">
        <f>HRÁČI!B4</f>
        <v>102</v>
      </c>
      <c r="C20" s="161" t="str">
        <f>HRÁČI!C4</f>
        <v>Andraščíková  </v>
      </c>
      <c r="D20" s="162" t="str">
        <f>HRÁČI!D4</f>
        <v>Katarína</v>
      </c>
      <c r="E20" s="163">
        <v>-236.5</v>
      </c>
      <c r="F20" s="46">
        <v>-215.5</v>
      </c>
      <c r="G20" s="47">
        <v>69</v>
      </c>
      <c r="H20" s="46"/>
      <c r="I20" s="47"/>
      <c r="J20" s="46"/>
      <c r="K20" s="47"/>
      <c r="L20" s="46"/>
      <c r="M20" s="47"/>
      <c r="N20" s="46"/>
      <c r="O20" s="47"/>
      <c r="P20" s="46"/>
      <c r="Q20" s="153">
        <f t="shared" si="0"/>
        <v>-383</v>
      </c>
      <c r="R20" s="36"/>
      <c r="T20" s="36"/>
      <c r="X20" s="40"/>
    </row>
    <row r="21" spans="1:24" ht="17.25" customHeight="1">
      <c r="A21" s="164">
        <v>18</v>
      </c>
      <c r="B21" s="160">
        <f>HRÁČI!B16</f>
        <v>114</v>
      </c>
      <c r="C21" s="161" t="str">
        <f>HRÁČI!C16</f>
        <v>Stadtrucker </v>
      </c>
      <c r="D21" s="162" t="str">
        <f>HRÁČI!D16</f>
        <v>Fedor</v>
      </c>
      <c r="E21" s="163">
        <v>-540</v>
      </c>
      <c r="F21" s="46"/>
      <c r="G21" s="47"/>
      <c r="H21" s="46"/>
      <c r="I21" s="47"/>
      <c r="J21" s="46"/>
      <c r="K21" s="47"/>
      <c r="L21" s="46"/>
      <c r="M21" s="47"/>
      <c r="N21" s="46"/>
      <c r="O21" s="47"/>
      <c r="P21" s="46"/>
      <c r="Q21" s="153">
        <f t="shared" si="0"/>
        <v>-540</v>
      </c>
      <c r="R21" s="36"/>
      <c r="T21" s="36"/>
      <c r="X21" s="40"/>
    </row>
    <row r="22" spans="1:24" ht="17.25" customHeight="1">
      <c r="A22" s="165">
        <v>19</v>
      </c>
      <c r="B22" s="160">
        <f>HRÁČI!B3</f>
        <v>101</v>
      </c>
      <c r="C22" s="161" t="str">
        <f>HRÁČI!C3</f>
        <v>Andraščík</v>
      </c>
      <c r="D22" s="162" t="str">
        <f>HRÁČI!D3</f>
        <v>Michal</v>
      </c>
      <c r="E22" s="163"/>
      <c r="F22" s="46">
        <v>-696.5</v>
      </c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153">
        <f t="shared" si="0"/>
        <v>-696.5</v>
      </c>
      <c r="R22" s="36"/>
      <c r="T22" s="36"/>
      <c r="X22" s="40"/>
    </row>
    <row r="23" spans="1:24" ht="17.25" customHeight="1">
      <c r="A23" s="159">
        <v>20</v>
      </c>
      <c r="B23" s="160">
        <f>HRÁČI!B13</f>
        <v>111</v>
      </c>
      <c r="C23" s="161" t="str">
        <f>HRÁČI!C13</f>
        <v>Leskovský  </v>
      </c>
      <c r="D23" s="162" t="str">
        <f>HRÁČI!D13</f>
        <v>Roman</v>
      </c>
      <c r="E23" s="163">
        <v>-280.5</v>
      </c>
      <c r="F23" s="46">
        <v>-428.5</v>
      </c>
      <c r="G23" s="47">
        <v>-408.5</v>
      </c>
      <c r="H23" s="46">
        <v>507.5</v>
      </c>
      <c r="I23" s="47">
        <v>166.5</v>
      </c>
      <c r="J23" s="46">
        <v>-117</v>
      </c>
      <c r="K23" s="47">
        <v>-44</v>
      </c>
      <c r="L23" s="46">
        <v>-264.5</v>
      </c>
      <c r="M23" s="47">
        <v>-305</v>
      </c>
      <c r="N23" s="46"/>
      <c r="O23" s="47">
        <v>411</v>
      </c>
      <c r="P23" s="46">
        <v>33.5</v>
      </c>
      <c r="Q23" s="153">
        <f t="shared" si="0"/>
        <v>-729.5</v>
      </c>
      <c r="R23" s="36"/>
      <c r="T23" s="36"/>
      <c r="X23" s="40"/>
    </row>
    <row r="24" spans="1:24" ht="17.25" customHeight="1">
      <c r="A24" s="164">
        <v>21</v>
      </c>
      <c r="B24" s="160">
        <f>HRÁČI!B24</f>
        <v>122</v>
      </c>
      <c r="C24" s="161" t="str">
        <f>HRÁČI!C24</f>
        <v>Dohnány</v>
      </c>
      <c r="D24" s="162" t="str">
        <f>HRÁČI!D24</f>
        <v>Roman</v>
      </c>
      <c r="E24" s="163">
        <v>-554</v>
      </c>
      <c r="F24" s="46"/>
      <c r="G24" s="47"/>
      <c r="H24" s="46">
        <v>-261.5</v>
      </c>
      <c r="I24" s="47"/>
      <c r="J24" s="46"/>
      <c r="K24" s="47"/>
      <c r="L24" s="46"/>
      <c r="M24" s="47"/>
      <c r="N24" s="46"/>
      <c r="O24" s="47"/>
      <c r="P24" s="46"/>
      <c r="Q24" s="153">
        <f t="shared" si="0"/>
        <v>-815.5</v>
      </c>
      <c r="R24" s="36"/>
      <c r="T24" s="36"/>
      <c r="X24" s="40"/>
    </row>
    <row r="25" spans="1:24" ht="17.25" customHeight="1">
      <c r="A25" s="165">
        <v>22</v>
      </c>
      <c r="B25" s="160">
        <f>HRÁČI!B8</f>
        <v>106</v>
      </c>
      <c r="C25" s="161" t="str">
        <f>HRÁČI!C8</f>
        <v>Hegyi </v>
      </c>
      <c r="D25" s="162" t="str">
        <f>HRÁČI!D8</f>
        <v>Juraj</v>
      </c>
      <c r="E25" s="163"/>
      <c r="F25" s="46"/>
      <c r="G25" s="47"/>
      <c r="H25" s="46"/>
      <c r="I25" s="47"/>
      <c r="J25" s="46"/>
      <c r="K25" s="47"/>
      <c r="L25" s="46"/>
      <c r="M25" s="47">
        <v>-151.5</v>
      </c>
      <c r="N25" s="46"/>
      <c r="O25" s="47">
        <v>-111</v>
      </c>
      <c r="P25" s="46">
        <v>-611</v>
      </c>
      <c r="Q25" s="153">
        <f t="shared" si="0"/>
        <v>-873.5</v>
      </c>
      <c r="R25" s="36"/>
      <c r="T25" s="36"/>
      <c r="X25" s="40"/>
    </row>
    <row r="26" spans="1:24" ht="17.25" customHeight="1">
      <c r="A26" s="164">
        <v>23</v>
      </c>
      <c r="B26" s="160">
        <f>HRÁČI!B21</f>
        <v>119</v>
      </c>
      <c r="C26" s="161" t="str">
        <f>HRÁČI!C21</f>
        <v>Rigo</v>
      </c>
      <c r="D26" s="162" t="str">
        <f>HRÁČI!D21</f>
        <v>Ľudovít</v>
      </c>
      <c r="E26" s="163"/>
      <c r="F26" s="46"/>
      <c r="G26" s="47"/>
      <c r="H26" s="46"/>
      <c r="I26" s="47"/>
      <c r="J26" s="46"/>
      <c r="K26" s="47"/>
      <c r="L26" s="46"/>
      <c r="M26" s="47">
        <v>-361.5</v>
      </c>
      <c r="N26" s="46">
        <v>-92</v>
      </c>
      <c r="O26" s="47">
        <v>-194.5</v>
      </c>
      <c r="P26" s="46">
        <v>-226.5</v>
      </c>
      <c r="Q26" s="153">
        <f t="shared" si="0"/>
        <v>-874.5</v>
      </c>
      <c r="R26" s="36"/>
      <c r="T26" s="36"/>
      <c r="X26" s="40"/>
    </row>
    <row r="27" spans="1:24" ht="17.25" customHeight="1">
      <c r="A27" s="165">
        <v>24</v>
      </c>
      <c r="B27" s="160">
        <f>HRÁČI!B22</f>
        <v>120</v>
      </c>
      <c r="C27" s="161" t="str">
        <f>HRÁČI!C22</f>
        <v>Učník</v>
      </c>
      <c r="D27" s="162" t="str">
        <f>HRÁČI!D22</f>
        <v>Stanislav</v>
      </c>
      <c r="E27" s="163"/>
      <c r="F27" s="46">
        <v>108.5</v>
      </c>
      <c r="G27" s="47">
        <v>56.5</v>
      </c>
      <c r="H27" s="46">
        <v>-167</v>
      </c>
      <c r="I27" s="47">
        <v>-335</v>
      </c>
      <c r="J27" s="46">
        <v>71</v>
      </c>
      <c r="K27" s="47">
        <v>-549.5</v>
      </c>
      <c r="L27" s="46"/>
      <c r="M27" s="47"/>
      <c r="N27" s="46">
        <v>-168.5</v>
      </c>
      <c r="O27" s="47">
        <v>201</v>
      </c>
      <c r="P27" s="46">
        <v>-256</v>
      </c>
      <c r="Q27" s="153">
        <f t="shared" si="0"/>
        <v>-1039</v>
      </c>
      <c r="R27" s="36"/>
      <c r="T27" s="36"/>
      <c r="X27" s="40"/>
    </row>
    <row r="28" spans="1:24" ht="17.25" customHeight="1">
      <c r="A28" s="164">
        <v>25</v>
      </c>
      <c r="B28" s="160">
        <f>HRÁČI!B27</f>
        <v>125</v>
      </c>
      <c r="C28" s="161" t="str">
        <f>HRÁČI!C27</f>
        <v>Buch</v>
      </c>
      <c r="D28" s="162" t="str">
        <f>HRÁČI!D27</f>
        <v>Peter</v>
      </c>
      <c r="E28" s="163"/>
      <c r="F28" s="46"/>
      <c r="G28" s="47"/>
      <c r="H28" s="46">
        <v>-67.5</v>
      </c>
      <c r="I28" s="47"/>
      <c r="J28" s="46"/>
      <c r="K28" s="47">
        <v>-137</v>
      </c>
      <c r="L28" s="46"/>
      <c r="M28" s="47">
        <v>-176</v>
      </c>
      <c r="N28" s="46">
        <v>-323.5</v>
      </c>
      <c r="O28" s="47">
        <v>-616</v>
      </c>
      <c r="P28" s="46">
        <v>-36.5</v>
      </c>
      <c r="Q28" s="153">
        <f t="shared" si="0"/>
        <v>-1356.5</v>
      </c>
      <c r="R28" s="36"/>
      <c r="T28" s="36"/>
      <c r="X28" s="40"/>
    </row>
    <row r="29" spans="1:23" ht="15.75" customHeight="1">
      <c r="A29" s="36"/>
      <c r="B29" s="36"/>
      <c r="C29" s="36"/>
      <c r="D29" s="36"/>
      <c r="E29" s="70">
        <f>SUM(E4:E28)</f>
        <v>0</v>
      </c>
      <c r="F29" s="70">
        <f>SUM(F4:F28)</f>
        <v>0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>
        <f>SUM(Q4:Q28)</f>
        <v>0</v>
      </c>
      <c r="S29" s="30"/>
      <c r="U29" s="30"/>
      <c r="V29" s="30"/>
      <c r="W29" s="30"/>
    </row>
    <row r="30" spans="2:23" ht="15.75" customHeight="1">
      <c r="B30" s="36"/>
      <c r="C30" s="36"/>
      <c r="D30" s="36"/>
      <c r="E30" s="36"/>
      <c r="F30" s="40"/>
      <c r="G30" s="36"/>
      <c r="H30" s="36"/>
      <c r="I30" s="40"/>
      <c r="Q30" s="51"/>
      <c r="S30" s="30"/>
      <c r="U30" s="30"/>
      <c r="V30" s="30"/>
      <c r="W30" s="30"/>
    </row>
    <row r="31" spans="2:23" ht="15.75" customHeight="1">
      <c r="B31" s="36"/>
      <c r="C31" s="36"/>
      <c r="D31" s="36"/>
      <c r="E31" s="36"/>
      <c r="F31" s="41"/>
      <c r="G31" s="36"/>
      <c r="H31" s="36"/>
      <c r="I31" s="40"/>
      <c r="Q31" s="51"/>
      <c r="S31" s="30"/>
      <c r="U31" s="30"/>
      <c r="V31" s="30"/>
      <c r="W31" s="30"/>
    </row>
    <row r="32" spans="2:23" ht="15.75" customHeight="1">
      <c r="B32" s="36"/>
      <c r="C32" s="36"/>
      <c r="D32" s="36"/>
      <c r="E32" s="36"/>
      <c r="F32" s="41"/>
      <c r="G32" s="36"/>
      <c r="H32" s="36"/>
      <c r="I32" s="40"/>
      <c r="Q32" s="51"/>
      <c r="S32" s="30"/>
      <c r="U32" s="30"/>
      <c r="V32" s="30"/>
      <c r="W32" s="30"/>
    </row>
    <row r="33" spans="2:23" ht="15.75" customHeight="1">
      <c r="B33" s="36"/>
      <c r="C33" s="36"/>
      <c r="D33" s="36"/>
      <c r="E33" s="36"/>
      <c r="F33" s="41"/>
      <c r="G33" s="36"/>
      <c r="H33" s="36"/>
      <c r="I33" s="40"/>
      <c r="Q33" s="51"/>
      <c r="S33" s="30"/>
      <c r="U33" s="30"/>
      <c r="V33" s="30"/>
      <c r="W33" s="30"/>
    </row>
    <row r="34" spans="2:23" ht="15.75" customHeight="1">
      <c r="B34" s="36"/>
      <c r="C34" s="36"/>
      <c r="D34" s="36"/>
      <c r="E34" s="36"/>
      <c r="F34" s="41"/>
      <c r="G34" s="36"/>
      <c r="H34" s="36"/>
      <c r="I34" s="40"/>
      <c r="Q34" s="51"/>
      <c r="S34" s="30"/>
      <c r="U34" s="30"/>
      <c r="V34" s="30"/>
      <c r="W34" s="30"/>
    </row>
    <row r="35" spans="2:23" ht="15.75" customHeight="1">
      <c r="B35" s="36"/>
      <c r="C35" s="36"/>
      <c r="D35" s="36"/>
      <c r="E35" s="36"/>
      <c r="F35" s="41"/>
      <c r="G35" s="36"/>
      <c r="H35" s="36"/>
      <c r="I35" s="40"/>
      <c r="Q35" s="51"/>
      <c r="S35" s="30"/>
      <c r="U35" s="30"/>
      <c r="V35" s="30"/>
      <c r="W35" s="30"/>
    </row>
    <row r="36" spans="2:23" ht="15.75" customHeight="1">
      <c r="B36" s="36"/>
      <c r="C36" s="36"/>
      <c r="D36" s="36"/>
      <c r="E36" s="36"/>
      <c r="F36" s="41"/>
      <c r="G36" s="36"/>
      <c r="H36" s="36"/>
      <c r="I36" s="40"/>
      <c r="Q36" s="51"/>
      <c r="S36" s="30"/>
      <c r="U36" s="30"/>
      <c r="V36" s="30"/>
      <c r="W36" s="30"/>
    </row>
    <row r="37" spans="2:23" ht="15.75" customHeight="1">
      <c r="B37" s="36"/>
      <c r="C37" s="36"/>
      <c r="D37" s="36"/>
      <c r="E37" s="36"/>
      <c r="G37" s="36"/>
      <c r="H37" s="36"/>
      <c r="I37" s="40"/>
      <c r="Q37" s="51"/>
      <c r="S37" s="30"/>
      <c r="U37" s="30"/>
      <c r="V37" s="30"/>
      <c r="W37" s="30"/>
    </row>
    <row r="38" spans="2:23" ht="15.75" customHeight="1">
      <c r="B38" s="36"/>
      <c r="C38" s="36"/>
      <c r="D38" s="36"/>
      <c r="E38" s="36"/>
      <c r="G38" s="36"/>
      <c r="H38" s="36"/>
      <c r="I38" s="40"/>
      <c r="Q38" s="51"/>
      <c r="S38" s="30"/>
      <c r="U38" s="30"/>
      <c r="V38" s="30"/>
      <c r="W38" s="30"/>
    </row>
    <row r="39" spans="2:23" ht="15.75" customHeight="1">
      <c r="B39" s="36"/>
      <c r="C39" s="36"/>
      <c r="D39" s="36"/>
      <c r="E39" s="36"/>
      <c r="F39" s="36"/>
      <c r="G39" s="36"/>
      <c r="H39" s="36"/>
      <c r="I39" s="40"/>
      <c r="Q39" s="51"/>
      <c r="S39" s="30"/>
      <c r="U39" s="30"/>
      <c r="V39" s="30"/>
      <c r="W39" s="30"/>
    </row>
    <row r="40" spans="2:23" ht="15.75" customHeight="1">
      <c r="B40" s="36"/>
      <c r="C40" s="36"/>
      <c r="D40" s="36"/>
      <c r="E40" s="36"/>
      <c r="F40" s="36"/>
      <c r="G40" s="36"/>
      <c r="H40" s="36"/>
      <c r="I40" s="40"/>
      <c r="Q40" s="51"/>
      <c r="S40" s="30"/>
      <c r="U40" s="30"/>
      <c r="V40" s="30"/>
      <c r="W40" s="30"/>
    </row>
    <row r="41" spans="2:23" ht="15.75" customHeight="1">
      <c r="B41" s="30"/>
      <c r="C41" s="36"/>
      <c r="D41" s="36"/>
      <c r="F41" s="36"/>
      <c r="G41" s="36"/>
      <c r="H41" s="36"/>
      <c r="Q41" s="51"/>
      <c r="S41" s="30"/>
      <c r="U41" s="30"/>
      <c r="V41" s="30"/>
      <c r="W41" s="30"/>
    </row>
    <row r="42" spans="2:23" ht="15.75" customHeight="1">
      <c r="B42" s="30"/>
      <c r="C42" s="36"/>
      <c r="D42" s="36"/>
      <c r="F42" s="36"/>
      <c r="G42" s="36"/>
      <c r="H42" s="36"/>
      <c r="Q42" s="51"/>
      <c r="S42" s="30"/>
      <c r="U42" s="30"/>
      <c r="V42" s="30"/>
      <c r="W42" s="30"/>
    </row>
    <row r="43" spans="2:23" ht="15.75" customHeight="1">
      <c r="B43" s="30"/>
      <c r="C43" s="36"/>
      <c r="D43" s="36"/>
      <c r="F43" s="36"/>
      <c r="G43" s="36"/>
      <c r="H43" s="36"/>
      <c r="Q43" s="51"/>
      <c r="S43" s="30"/>
      <c r="U43" s="30"/>
      <c r="V43" s="30"/>
      <c r="W43" s="30"/>
    </row>
    <row r="44" spans="2:23" ht="15.75" customHeight="1">
      <c r="B44" s="30"/>
      <c r="C44" s="36"/>
      <c r="D44" s="36"/>
      <c r="F44" s="36"/>
      <c r="G44" s="36"/>
      <c r="H44" s="36"/>
      <c r="Q44" s="51"/>
      <c r="S44" s="30"/>
      <c r="U44" s="30"/>
      <c r="V44" s="30"/>
      <c r="W44" s="30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mergeCells count="2">
    <mergeCell ref="C3:D3"/>
    <mergeCell ref="B1:E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2"/>
  <dimension ref="A1:X48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57421875" style="30" customWidth="1"/>
    <col min="2" max="2" width="6.57421875" style="32" customWidth="1"/>
    <col min="3" max="3" width="13.57421875" style="33" customWidth="1"/>
    <col min="4" max="4" width="9.140625" style="33" customWidth="1"/>
    <col min="5" max="16" width="6.57421875" style="30" customWidth="1"/>
    <col min="17" max="17" width="8.140625" style="34" customWidth="1"/>
    <col min="18" max="18" width="9.140625" style="30" customWidth="1"/>
    <col min="19" max="19" width="9.140625" style="36" customWidth="1"/>
    <col min="20" max="20" width="9.140625" style="30" customWidth="1"/>
    <col min="21" max="23" width="9.140625" style="36" customWidth="1"/>
    <col min="24" max="16384" width="9.140625" style="30" customWidth="1"/>
  </cols>
  <sheetData>
    <row r="1" spans="1:20" ht="25.5" customHeight="1">
      <c r="A1" s="67" t="s">
        <v>70</v>
      </c>
      <c r="B1" s="220" t="s">
        <v>176</v>
      </c>
      <c r="C1" s="220"/>
      <c r="D1" s="221"/>
      <c r="E1" s="221"/>
      <c r="F1" s="119" t="s">
        <v>83</v>
      </c>
      <c r="G1" s="120"/>
      <c r="H1" s="121"/>
      <c r="I1" s="122"/>
      <c r="J1" s="123"/>
      <c r="K1" s="123"/>
      <c r="L1" s="123"/>
      <c r="M1" s="123"/>
      <c r="N1" s="124"/>
      <c r="O1" s="124"/>
      <c r="P1" s="124"/>
      <c r="Q1" s="124"/>
      <c r="R1" s="35"/>
      <c r="T1" s="35"/>
    </row>
    <row r="2" spans="1:20" ht="14.25">
      <c r="A2" s="154"/>
      <c r="B2" s="154"/>
      <c r="C2" s="155"/>
      <c r="D2" s="156"/>
      <c r="E2" s="37" t="s">
        <v>81</v>
      </c>
      <c r="F2" s="31" t="s">
        <v>72</v>
      </c>
      <c r="G2" s="31" t="s">
        <v>73</v>
      </c>
      <c r="H2" s="31" t="s">
        <v>74</v>
      </c>
      <c r="I2" s="31" t="s">
        <v>75</v>
      </c>
      <c r="J2" s="31" t="s">
        <v>76</v>
      </c>
      <c r="K2" s="31" t="s">
        <v>77</v>
      </c>
      <c r="L2" s="31" t="s">
        <v>78</v>
      </c>
      <c r="M2" s="31" t="s">
        <v>79</v>
      </c>
      <c r="N2" s="31" t="s">
        <v>80</v>
      </c>
      <c r="O2" s="31" t="s">
        <v>172</v>
      </c>
      <c r="P2" s="49" t="s">
        <v>173</v>
      </c>
      <c r="Q2" s="50" t="s">
        <v>70</v>
      </c>
      <c r="R2" s="36"/>
      <c r="T2" s="36"/>
    </row>
    <row r="3" spans="1:24" ht="18" customHeight="1">
      <c r="A3" s="157" t="s">
        <v>82</v>
      </c>
      <c r="B3" s="157" t="s">
        <v>3</v>
      </c>
      <c r="C3" s="212" t="s">
        <v>4</v>
      </c>
      <c r="D3" s="213"/>
      <c r="E3" s="146" t="str">
        <f>I!C4</f>
        <v>8.1.</v>
      </c>
      <c r="F3" s="146" t="str">
        <f>'II'!C4</f>
        <v>5.2.</v>
      </c>
      <c r="G3" s="146" t="str">
        <f>III!C4</f>
        <v>5.3.</v>
      </c>
      <c r="H3" s="146" t="str">
        <f>'IV'!C4</f>
        <v>11.4.</v>
      </c>
      <c r="I3" s="146" t="str">
        <f>V!C4</f>
        <v>7.5.</v>
      </c>
      <c r="J3" s="146" t="str">
        <f>'BA VI'!C4</f>
        <v>4.6.</v>
      </c>
      <c r="K3" s="146" t="str">
        <f>'BA VII'!C4</f>
        <v>25.6.</v>
      </c>
      <c r="L3" s="146" t="str">
        <f>'BA VIII'!C4</f>
        <v>15.8.</v>
      </c>
      <c r="M3" s="146" t="str">
        <f>'BA IX'!C4</f>
        <v>3.9.</v>
      </c>
      <c r="N3" s="146" t="str">
        <f>'BA X'!C4</f>
        <v>1.10.</v>
      </c>
      <c r="O3" s="146" t="str">
        <f>'BA XI'!C4</f>
        <v>12.11.</v>
      </c>
      <c r="P3" s="146"/>
      <c r="Q3" s="158" t="s">
        <v>0</v>
      </c>
      <c r="R3" s="132"/>
      <c r="S3" s="132"/>
      <c r="T3" s="132"/>
      <c r="U3" s="132"/>
      <c r="V3" s="132"/>
      <c r="W3" s="132"/>
      <c r="X3" s="132"/>
    </row>
    <row r="4" spans="1:24" ht="17.25" customHeight="1">
      <c r="A4" s="159">
        <v>1</v>
      </c>
      <c r="B4" s="160">
        <f>HRÁČI!B9</f>
        <v>107</v>
      </c>
      <c r="C4" s="161" t="str">
        <f>HRÁČI!C9</f>
        <v>Vavríková</v>
      </c>
      <c r="D4" s="162" t="str">
        <f>HRÁČI!D9</f>
        <v>Lucia</v>
      </c>
      <c r="E4" s="167">
        <v>222.5</v>
      </c>
      <c r="F4" s="168">
        <v>527</v>
      </c>
      <c r="G4" s="167">
        <v>195.5</v>
      </c>
      <c r="H4" s="168">
        <v>509</v>
      </c>
      <c r="I4" s="167">
        <v>375</v>
      </c>
      <c r="J4" s="168">
        <v>268</v>
      </c>
      <c r="K4" s="167">
        <v>387</v>
      </c>
      <c r="L4" s="168">
        <v>185.5</v>
      </c>
      <c r="M4" s="167">
        <v>454.5</v>
      </c>
      <c r="N4" s="168">
        <v>794</v>
      </c>
      <c r="O4" s="167">
        <v>180</v>
      </c>
      <c r="P4" s="168">
        <v>497</v>
      </c>
      <c r="Q4" s="169">
        <f aca="true" t="shared" si="0" ref="Q4:Q28">SUM(E4:P4)</f>
        <v>4595</v>
      </c>
      <c r="R4" s="36"/>
      <c r="T4" s="36"/>
      <c r="X4" s="39"/>
    </row>
    <row r="5" spans="1:24" ht="17.25" customHeight="1">
      <c r="A5" s="159">
        <v>2</v>
      </c>
      <c r="B5" s="160">
        <f>HRÁČI!B6</f>
        <v>104</v>
      </c>
      <c r="C5" s="161" t="str">
        <f>HRÁČI!C6</f>
        <v>Dobiaš</v>
      </c>
      <c r="D5" s="162" t="str">
        <f>HRÁČI!D6</f>
        <v>Martin</v>
      </c>
      <c r="E5" s="167">
        <v>413</v>
      </c>
      <c r="F5" s="168">
        <v>612.5</v>
      </c>
      <c r="G5" s="167">
        <v>266.5</v>
      </c>
      <c r="H5" s="168"/>
      <c r="I5" s="167">
        <v>523.5</v>
      </c>
      <c r="J5" s="168">
        <v>465</v>
      </c>
      <c r="K5" s="167">
        <v>22.5</v>
      </c>
      <c r="L5" s="168">
        <v>875.5</v>
      </c>
      <c r="M5" s="167">
        <v>508</v>
      </c>
      <c r="N5" s="168">
        <v>718</v>
      </c>
      <c r="O5" s="167">
        <v>59</v>
      </c>
      <c r="P5" s="168">
        <v>-210</v>
      </c>
      <c r="Q5" s="169">
        <f t="shared" si="0"/>
        <v>4253.5</v>
      </c>
      <c r="R5" s="36"/>
      <c r="T5" s="36"/>
      <c r="U5" s="40"/>
      <c r="X5" s="40"/>
    </row>
    <row r="6" spans="1:24" ht="17.25" customHeight="1">
      <c r="A6" s="164">
        <v>3</v>
      </c>
      <c r="B6" s="160">
        <f>HRÁČI!B18</f>
        <v>116</v>
      </c>
      <c r="C6" s="161" t="str">
        <f>HRÁČI!C18</f>
        <v>Vavrík  </v>
      </c>
      <c r="D6" s="162" t="str">
        <f>HRÁČI!D18</f>
        <v>Ivan</v>
      </c>
      <c r="E6" s="167">
        <v>961.5</v>
      </c>
      <c r="F6" s="168">
        <v>206.5</v>
      </c>
      <c r="G6" s="167">
        <v>228</v>
      </c>
      <c r="H6" s="168">
        <v>317.5</v>
      </c>
      <c r="I6" s="167">
        <v>160.5</v>
      </c>
      <c r="J6" s="168">
        <v>669.5</v>
      </c>
      <c r="K6" s="167">
        <v>396.5</v>
      </c>
      <c r="L6" s="168">
        <v>-18.5</v>
      </c>
      <c r="M6" s="167">
        <v>183.5</v>
      </c>
      <c r="N6" s="168">
        <v>253</v>
      </c>
      <c r="O6" s="167">
        <v>-47</v>
      </c>
      <c r="P6" s="168">
        <v>516.5</v>
      </c>
      <c r="Q6" s="169">
        <f t="shared" si="0"/>
        <v>3827.5</v>
      </c>
      <c r="R6" s="36"/>
      <c r="T6" s="36"/>
      <c r="U6" s="41"/>
      <c r="X6" s="40"/>
    </row>
    <row r="7" spans="1:24" ht="17.25" customHeight="1">
      <c r="A7" s="165">
        <v>4</v>
      </c>
      <c r="B7" s="160">
        <f>HRÁČI!B5</f>
        <v>103</v>
      </c>
      <c r="C7" s="161" t="str">
        <f>HRÁČI!C5</f>
        <v>Bisák </v>
      </c>
      <c r="D7" s="162" t="str">
        <f>HRÁČI!D5</f>
        <v>Viliam</v>
      </c>
      <c r="E7" s="167">
        <v>181</v>
      </c>
      <c r="F7" s="168">
        <v>476.5</v>
      </c>
      <c r="G7" s="167">
        <v>377.5</v>
      </c>
      <c r="H7" s="168">
        <v>427</v>
      </c>
      <c r="I7" s="167">
        <v>-175</v>
      </c>
      <c r="J7" s="168">
        <v>-24</v>
      </c>
      <c r="K7" s="167">
        <v>-136</v>
      </c>
      <c r="L7" s="168">
        <v>507</v>
      </c>
      <c r="M7" s="167">
        <v>425.5</v>
      </c>
      <c r="N7" s="168">
        <v>780.5</v>
      </c>
      <c r="O7" s="167">
        <v>552</v>
      </c>
      <c r="P7" s="168">
        <v>326.5</v>
      </c>
      <c r="Q7" s="169">
        <f t="shared" si="0"/>
        <v>3718.5</v>
      </c>
      <c r="R7" s="36"/>
      <c r="T7" s="36"/>
      <c r="X7" s="40"/>
    </row>
    <row r="8" spans="1:24" ht="17.25" customHeight="1">
      <c r="A8" s="159">
        <v>5</v>
      </c>
      <c r="B8" s="160">
        <f>HRÁČI!B13</f>
        <v>111</v>
      </c>
      <c r="C8" s="161" t="str">
        <f>HRÁČI!C13</f>
        <v>Leskovský  </v>
      </c>
      <c r="D8" s="162" t="str">
        <f>HRÁČI!D13</f>
        <v>Roman</v>
      </c>
      <c r="E8" s="167">
        <v>187</v>
      </c>
      <c r="F8" s="168">
        <v>-1</v>
      </c>
      <c r="G8" s="167">
        <v>-76</v>
      </c>
      <c r="H8" s="168">
        <v>1057.5</v>
      </c>
      <c r="I8" s="167">
        <v>561.5</v>
      </c>
      <c r="J8" s="168">
        <v>538</v>
      </c>
      <c r="K8" s="167">
        <v>143.5</v>
      </c>
      <c r="L8" s="168">
        <v>225.5</v>
      </c>
      <c r="M8" s="167">
        <v>15</v>
      </c>
      <c r="N8" s="168"/>
      <c r="O8" s="167">
        <v>801</v>
      </c>
      <c r="P8" s="168">
        <v>196</v>
      </c>
      <c r="Q8" s="169">
        <f t="shared" si="0"/>
        <v>3648</v>
      </c>
      <c r="R8" s="36"/>
      <c r="T8" s="36"/>
      <c r="U8" s="41"/>
      <c r="X8" s="40"/>
    </row>
    <row r="9" spans="1:24" ht="17.25" customHeight="1">
      <c r="A9" s="164">
        <v>6</v>
      </c>
      <c r="B9" s="160">
        <f>HRÁČI!B19</f>
        <v>117</v>
      </c>
      <c r="C9" s="161" t="str">
        <f>HRÁČI!C19</f>
        <v>Vavrík  </v>
      </c>
      <c r="D9" s="162" t="str">
        <f>HRÁČI!D19</f>
        <v>Roman</v>
      </c>
      <c r="E9" s="167">
        <v>222.5</v>
      </c>
      <c r="F9" s="168">
        <v>333.5</v>
      </c>
      <c r="G9" s="167">
        <v>239</v>
      </c>
      <c r="H9" s="168">
        <v>-43.5</v>
      </c>
      <c r="I9" s="167">
        <v>355.5</v>
      </c>
      <c r="J9" s="168">
        <v>-215.5</v>
      </c>
      <c r="K9" s="167">
        <v>671</v>
      </c>
      <c r="L9" s="168">
        <v>22</v>
      </c>
      <c r="M9" s="167">
        <v>424</v>
      </c>
      <c r="N9" s="168">
        <v>356.5</v>
      </c>
      <c r="O9" s="167">
        <v>45</v>
      </c>
      <c r="P9" s="168">
        <v>529</v>
      </c>
      <c r="Q9" s="169">
        <f t="shared" si="0"/>
        <v>2939</v>
      </c>
      <c r="R9" s="36"/>
      <c r="T9" s="36"/>
      <c r="U9" s="41"/>
      <c r="X9" s="40"/>
    </row>
    <row r="10" spans="1:24" ht="17.25" customHeight="1">
      <c r="A10" s="165">
        <v>7</v>
      </c>
      <c r="B10" s="160">
        <f>HRÁČI!B10</f>
        <v>108</v>
      </c>
      <c r="C10" s="161" t="str">
        <f>HRÁČI!C10</f>
        <v>Kazimír </v>
      </c>
      <c r="D10" s="162" t="str">
        <f>HRÁČI!D10</f>
        <v>Jozef</v>
      </c>
      <c r="E10" s="167"/>
      <c r="F10" s="168">
        <v>7.5</v>
      </c>
      <c r="G10" s="167"/>
      <c r="H10" s="168">
        <v>-94</v>
      </c>
      <c r="I10" s="167">
        <v>720</v>
      </c>
      <c r="J10" s="168">
        <v>255.5</v>
      </c>
      <c r="K10" s="167">
        <v>589</v>
      </c>
      <c r="L10" s="168">
        <v>407.5</v>
      </c>
      <c r="M10" s="167">
        <v>232.5</v>
      </c>
      <c r="N10" s="168">
        <v>266</v>
      </c>
      <c r="O10" s="167">
        <v>111</v>
      </c>
      <c r="P10" s="168">
        <v>280</v>
      </c>
      <c r="Q10" s="169">
        <f t="shared" si="0"/>
        <v>2775</v>
      </c>
      <c r="R10" s="36"/>
      <c r="T10" s="36"/>
      <c r="U10" s="30"/>
      <c r="X10" s="40"/>
    </row>
    <row r="11" spans="1:24" ht="17.25" customHeight="1">
      <c r="A11" s="159">
        <v>8</v>
      </c>
      <c r="B11" s="160">
        <f>HRÁČI!B14</f>
        <v>112</v>
      </c>
      <c r="C11" s="161" t="str">
        <f>HRÁČI!C14</f>
        <v>Pecov</v>
      </c>
      <c r="D11" s="162" t="str">
        <f>HRÁČI!D14</f>
        <v>Ivan</v>
      </c>
      <c r="E11" s="167"/>
      <c r="F11" s="168">
        <v>305</v>
      </c>
      <c r="G11" s="167">
        <v>221.5</v>
      </c>
      <c r="H11" s="168"/>
      <c r="I11" s="167">
        <v>194</v>
      </c>
      <c r="J11" s="168">
        <v>325</v>
      </c>
      <c r="K11" s="167">
        <v>-76.5</v>
      </c>
      <c r="L11" s="168">
        <v>-512</v>
      </c>
      <c r="M11" s="167">
        <v>186</v>
      </c>
      <c r="N11" s="168">
        <v>-304</v>
      </c>
      <c r="O11" s="167">
        <v>604.5</v>
      </c>
      <c r="P11" s="168"/>
      <c r="Q11" s="169">
        <f t="shared" si="0"/>
        <v>943.5</v>
      </c>
      <c r="R11" s="36"/>
      <c r="T11" s="36"/>
      <c r="U11" s="41"/>
      <c r="X11" s="40"/>
    </row>
    <row r="12" spans="1:24" ht="17.25" customHeight="1">
      <c r="A12" s="164">
        <v>9</v>
      </c>
      <c r="B12" s="160">
        <f>HRÁČI!B20</f>
        <v>118</v>
      </c>
      <c r="C12" s="161" t="str">
        <f>HRÁČI!C20</f>
        <v>Vlčko</v>
      </c>
      <c r="D12" s="162" t="str">
        <f>HRÁČI!D20</f>
        <v>Miroslav</v>
      </c>
      <c r="E12" s="167">
        <v>273.5</v>
      </c>
      <c r="F12" s="168"/>
      <c r="G12" s="167"/>
      <c r="H12" s="168"/>
      <c r="I12" s="167"/>
      <c r="J12" s="168"/>
      <c r="K12" s="167">
        <v>552</v>
      </c>
      <c r="L12" s="168"/>
      <c r="M12" s="167"/>
      <c r="N12" s="168"/>
      <c r="O12" s="167"/>
      <c r="P12" s="168"/>
      <c r="Q12" s="169">
        <f t="shared" si="0"/>
        <v>825.5</v>
      </c>
      <c r="R12" s="36"/>
      <c r="T12" s="36"/>
      <c r="X12" s="40"/>
    </row>
    <row r="13" spans="1:24" ht="17.25" customHeight="1">
      <c r="A13" s="165">
        <v>10</v>
      </c>
      <c r="B13" s="160">
        <f>HRÁČI!B21</f>
        <v>119</v>
      </c>
      <c r="C13" s="161" t="str">
        <f>HRÁČI!C21</f>
        <v>Rigo</v>
      </c>
      <c r="D13" s="162" t="str">
        <f>HRÁČI!D21</f>
        <v>Ľudovít</v>
      </c>
      <c r="E13" s="167"/>
      <c r="F13" s="168"/>
      <c r="G13" s="167"/>
      <c r="H13" s="168"/>
      <c r="I13" s="167"/>
      <c r="J13" s="168"/>
      <c r="K13" s="167"/>
      <c r="L13" s="168"/>
      <c r="M13" s="167">
        <v>-46.5</v>
      </c>
      <c r="N13" s="168">
        <v>238</v>
      </c>
      <c r="O13" s="167">
        <v>120.5</v>
      </c>
      <c r="P13" s="168">
        <v>421</v>
      </c>
      <c r="Q13" s="169">
        <f t="shared" si="0"/>
        <v>733</v>
      </c>
      <c r="R13" s="36"/>
      <c r="T13" s="36"/>
      <c r="X13" s="39"/>
    </row>
    <row r="14" spans="1:24" ht="17.25" customHeight="1">
      <c r="A14" s="159">
        <v>11</v>
      </c>
      <c r="B14" s="160">
        <f>HRÁČI!B25</f>
        <v>123</v>
      </c>
      <c r="C14" s="161" t="str">
        <f>HRÁČI!C25</f>
        <v>Danics</v>
      </c>
      <c r="D14" s="162" t="str">
        <f>HRÁČI!D25</f>
        <v>Erich</v>
      </c>
      <c r="E14" s="167"/>
      <c r="F14" s="168"/>
      <c r="G14" s="167"/>
      <c r="H14" s="168"/>
      <c r="I14" s="167"/>
      <c r="J14" s="168"/>
      <c r="K14" s="167"/>
      <c r="L14" s="168"/>
      <c r="M14" s="167"/>
      <c r="N14" s="168"/>
      <c r="O14" s="167"/>
      <c r="P14" s="168">
        <v>262.5</v>
      </c>
      <c r="Q14" s="169">
        <f t="shared" si="0"/>
        <v>262.5</v>
      </c>
      <c r="R14" s="36"/>
      <c r="T14" s="36"/>
      <c r="X14" s="40"/>
    </row>
    <row r="15" spans="1:24" ht="17.25" customHeight="1">
      <c r="A15" s="164">
        <v>12</v>
      </c>
      <c r="B15" s="160">
        <f>HRÁČI!B26</f>
        <v>124</v>
      </c>
      <c r="C15" s="161" t="str">
        <f>HRÁČI!C26</f>
        <v>Žilavý</v>
      </c>
      <c r="D15" s="162" t="str">
        <f>HRÁČI!D26</f>
        <v>Michal</v>
      </c>
      <c r="E15" s="167">
        <v>227</v>
      </c>
      <c r="F15" s="168"/>
      <c r="G15" s="167"/>
      <c r="H15" s="168"/>
      <c r="I15" s="167"/>
      <c r="J15" s="168"/>
      <c r="K15" s="167"/>
      <c r="L15" s="168"/>
      <c r="M15" s="167"/>
      <c r="N15" s="168"/>
      <c r="O15" s="167"/>
      <c r="P15" s="168"/>
      <c r="Q15" s="169">
        <f t="shared" si="0"/>
        <v>227</v>
      </c>
      <c r="R15" s="36"/>
      <c r="T15" s="36"/>
      <c r="U15" s="41"/>
      <c r="X15" s="40"/>
    </row>
    <row r="16" spans="1:24" ht="17.25" customHeight="1">
      <c r="A16" s="165">
        <v>13</v>
      </c>
      <c r="B16" s="160">
        <f>HRÁČI!B17</f>
        <v>115</v>
      </c>
      <c r="C16" s="161" t="str">
        <f>HRÁČI!C17</f>
        <v>Andraščíková  </v>
      </c>
      <c r="D16" s="162" t="str">
        <f>HRÁČI!D17</f>
        <v>Beáta</v>
      </c>
      <c r="E16" s="167"/>
      <c r="F16" s="168">
        <v>206</v>
      </c>
      <c r="G16" s="167"/>
      <c r="H16" s="168"/>
      <c r="I16" s="167"/>
      <c r="J16" s="168"/>
      <c r="K16" s="167"/>
      <c r="L16" s="168"/>
      <c r="M16" s="167"/>
      <c r="N16" s="168"/>
      <c r="O16" s="167"/>
      <c r="P16" s="168"/>
      <c r="Q16" s="169">
        <f t="shared" si="0"/>
        <v>206</v>
      </c>
      <c r="R16" s="36"/>
      <c r="T16" s="36"/>
      <c r="X16" s="40"/>
    </row>
    <row r="17" spans="1:24" ht="17.25" customHeight="1">
      <c r="A17" s="159">
        <v>14</v>
      </c>
      <c r="B17" s="160">
        <f>HRÁČI!B7</f>
        <v>105</v>
      </c>
      <c r="C17" s="161" t="str">
        <f>HRÁČI!C7</f>
        <v>Korčák</v>
      </c>
      <c r="D17" s="162" t="str">
        <f>HRÁČI!D7</f>
        <v>Dušan</v>
      </c>
      <c r="E17" s="167"/>
      <c r="F17" s="168"/>
      <c r="G17" s="167"/>
      <c r="H17" s="168"/>
      <c r="I17" s="167"/>
      <c r="J17" s="168"/>
      <c r="K17" s="167"/>
      <c r="L17" s="168"/>
      <c r="M17" s="167"/>
      <c r="N17" s="168"/>
      <c r="O17" s="167"/>
      <c r="P17" s="168"/>
      <c r="Q17" s="169">
        <f t="shared" si="0"/>
        <v>0</v>
      </c>
      <c r="R17" s="36"/>
      <c r="T17" s="36"/>
      <c r="X17" s="40"/>
    </row>
    <row r="18" spans="1:24" ht="17.25" customHeight="1">
      <c r="A18" s="164">
        <v>15</v>
      </c>
      <c r="B18" s="160">
        <f>HRÁČI!B11</f>
        <v>109</v>
      </c>
      <c r="C18" s="161" t="str">
        <f>HRÁČI!C11</f>
        <v>Kolandra</v>
      </c>
      <c r="D18" s="162" t="str">
        <f>HRÁČI!D11</f>
        <v>Ivan</v>
      </c>
      <c r="E18" s="167"/>
      <c r="F18" s="168"/>
      <c r="G18" s="167"/>
      <c r="H18" s="168"/>
      <c r="I18" s="167"/>
      <c r="J18" s="168"/>
      <c r="K18" s="167"/>
      <c r="L18" s="168"/>
      <c r="M18" s="167"/>
      <c r="N18" s="168"/>
      <c r="O18" s="167"/>
      <c r="P18" s="168"/>
      <c r="Q18" s="169">
        <f t="shared" si="0"/>
        <v>0</v>
      </c>
      <c r="R18" s="36"/>
      <c r="T18" s="36"/>
      <c r="X18" s="39"/>
    </row>
    <row r="19" spans="1:24" ht="17.25" customHeight="1">
      <c r="A19" s="165">
        <v>16</v>
      </c>
      <c r="B19" s="160">
        <f>HRÁČI!B12</f>
        <v>110</v>
      </c>
      <c r="C19" s="161" t="str">
        <f>HRÁČI!C12</f>
        <v>Kováč  </v>
      </c>
      <c r="D19" s="162" t="str">
        <f>HRÁČI!D12</f>
        <v>Štefan</v>
      </c>
      <c r="E19" s="167"/>
      <c r="F19" s="168"/>
      <c r="G19" s="167"/>
      <c r="H19" s="168"/>
      <c r="I19" s="167"/>
      <c r="J19" s="168"/>
      <c r="K19" s="167"/>
      <c r="L19" s="168"/>
      <c r="M19" s="167"/>
      <c r="N19" s="168"/>
      <c r="O19" s="167"/>
      <c r="P19" s="168"/>
      <c r="Q19" s="169">
        <f t="shared" si="0"/>
        <v>0</v>
      </c>
      <c r="R19" s="36"/>
      <c r="T19" s="36"/>
      <c r="X19" s="40"/>
    </row>
    <row r="20" spans="1:24" ht="17.25" customHeight="1">
      <c r="A20" s="159">
        <v>17</v>
      </c>
      <c r="B20" s="160">
        <f>HRÁČI!B15</f>
        <v>113</v>
      </c>
      <c r="C20" s="161" t="str">
        <f>HRÁČI!C15</f>
        <v>Rotter</v>
      </c>
      <c r="D20" s="162" t="str">
        <f>HRÁČI!D15</f>
        <v>Martin</v>
      </c>
      <c r="E20" s="167"/>
      <c r="F20" s="168"/>
      <c r="G20" s="167"/>
      <c r="H20" s="168"/>
      <c r="I20" s="167"/>
      <c r="J20" s="168"/>
      <c r="K20" s="167"/>
      <c r="L20" s="168"/>
      <c r="M20" s="167"/>
      <c r="N20" s="168"/>
      <c r="O20" s="167"/>
      <c r="P20" s="168"/>
      <c r="Q20" s="169">
        <f t="shared" si="0"/>
        <v>0</v>
      </c>
      <c r="R20" s="36"/>
      <c r="T20" s="36"/>
      <c r="X20" s="40"/>
    </row>
    <row r="21" spans="1:24" ht="17.25" customHeight="1">
      <c r="A21" s="164">
        <v>18</v>
      </c>
      <c r="B21" s="160">
        <f>HRÁČI!B23</f>
        <v>121</v>
      </c>
      <c r="C21" s="161" t="str">
        <f>HRÁČI!C23</f>
        <v>Dula</v>
      </c>
      <c r="D21" s="162" t="str">
        <f>HRÁČI!D23</f>
        <v>Igor</v>
      </c>
      <c r="E21" s="167"/>
      <c r="F21" s="168"/>
      <c r="G21" s="167"/>
      <c r="H21" s="168"/>
      <c r="I21" s="167"/>
      <c r="J21" s="168"/>
      <c r="K21" s="167"/>
      <c r="L21" s="168"/>
      <c r="M21" s="167"/>
      <c r="N21" s="168"/>
      <c r="O21" s="167"/>
      <c r="P21" s="168"/>
      <c r="Q21" s="169">
        <f t="shared" si="0"/>
        <v>0</v>
      </c>
      <c r="R21" s="36"/>
      <c r="T21" s="36"/>
      <c r="X21" s="40"/>
    </row>
    <row r="22" spans="1:24" ht="17.25" customHeight="1">
      <c r="A22" s="165">
        <v>19</v>
      </c>
      <c r="B22" s="160">
        <f>HRÁČI!B4</f>
        <v>102</v>
      </c>
      <c r="C22" s="161" t="str">
        <f>HRÁČI!C4</f>
        <v>Andraščíková  </v>
      </c>
      <c r="D22" s="162" t="str">
        <f>HRÁČI!D4</f>
        <v>Katarína</v>
      </c>
      <c r="E22" s="167">
        <v>-144</v>
      </c>
      <c r="F22" s="168">
        <v>-140.5</v>
      </c>
      <c r="G22" s="167">
        <v>281.5</v>
      </c>
      <c r="H22" s="168"/>
      <c r="I22" s="167"/>
      <c r="J22" s="168"/>
      <c r="K22" s="167"/>
      <c r="L22" s="168"/>
      <c r="M22" s="167"/>
      <c r="N22" s="168"/>
      <c r="O22" s="167"/>
      <c r="P22" s="168"/>
      <c r="Q22" s="169">
        <f t="shared" si="0"/>
        <v>-3</v>
      </c>
      <c r="R22" s="36"/>
      <c r="T22" s="36"/>
      <c r="X22" s="40"/>
    </row>
    <row r="23" spans="1:24" ht="17.25" customHeight="1">
      <c r="A23" s="159">
        <v>20</v>
      </c>
      <c r="B23" s="160">
        <f>HRÁČI!B22</f>
        <v>120</v>
      </c>
      <c r="C23" s="161" t="str">
        <f>HRÁČI!C22</f>
        <v>Učník</v>
      </c>
      <c r="D23" s="162" t="str">
        <f>HRÁČI!D22</f>
        <v>Stanislav</v>
      </c>
      <c r="E23" s="167"/>
      <c r="F23" s="168">
        <v>208.5</v>
      </c>
      <c r="G23" s="167">
        <v>104</v>
      </c>
      <c r="H23" s="168">
        <v>-84.5</v>
      </c>
      <c r="I23" s="167">
        <v>-222.5</v>
      </c>
      <c r="J23" s="168">
        <v>328.5</v>
      </c>
      <c r="K23" s="167">
        <v>-499.5</v>
      </c>
      <c r="L23" s="168"/>
      <c r="M23" s="167"/>
      <c r="N23" s="168">
        <v>51.5</v>
      </c>
      <c r="O23" s="167">
        <v>291</v>
      </c>
      <c r="P23" s="168">
        <v>-228.5</v>
      </c>
      <c r="Q23" s="169">
        <f t="shared" si="0"/>
        <v>-51.5</v>
      </c>
      <c r="R23" s="36"/>
      <c r="T23" s="36"/>
      <c r="U23" s="30"/>
      <c r="X23" s="40"/>
    </row>
    <row r="24" spans="1:24" ht="17.25" customHeight="1">
      <c r="A24" s="164">
        <v>21</v>
      </c>
      <c r="B24" s="160">
        <f>HRÁČI!B8</f>
        <v>106</v>
      </c>
      <c r="C24" s="161" t="str">
        <f>HRÁČI!C8</f>
        <v>Hegyi </v>
      </c>
      <c r="D24" s="162" t="str">
        <f>HRÁČI!D8</f>
        <v>Juraj</v>
      </c>
      <c r="E24" s="167"/>
      <c r="F24" s="168"/>
      <c r="G24" s="167"/>
      <c r="H24" s="168"/>
      <c r="I24" s="167"/>
      <c r="J24" s="168"/>
      <c r="K24" s="167"/>
      <c r="L24" s="168"/>
      <c r="M24" s="167">
        <v>198.5</v>
      </c>
      <c r="N24" s="168"/>
      <c r="O24" s="167">
        <v>124</v>
      </c>
      <c r="P24" s="168">
        <v>-406</v>
      </c>
      <c r="Q24" s="169">
        <f t="shared" si="0"/>
        <v>-83.5</v>
      </c>
      <c r="R24" s="36"/>
      <c r="T24" s="36"/>
      <c r="U24" s="41"/>
      <c r="X24" s="40"/>
    </row>
    <row r="25" spans="1:24" ht="17.25" customHeight="1">
      <c r="A25" s="165">
        <v>22</v>
      </c>
      <c r="B25" s="160">
        <f>HRÁČI!B24</f>
        <v>122</v>
      </c>
      <c r="C25" s="161" t="str">
        <f>HRÁČI!C24</f>
        <v>Dohnány</v>
      </c>
      <c r="D25" s="162" t="str">
        <f>HRÁČI!D24</f>
        <v>Roman</v>
      </c>
      <c r="E25" s="167">
        <v>-301.5</v>
      </c>
      <c r="F25" s="168"/>
      <c r="G25" s="167"/>
      <c r="H25" s="168">
        <v>58.5</v>
      </c>
      <c r="I25" s="167"/>
      <c r="J25" s="168"/>
      <c r="K25" s="167"/>
      <c r="L25" s="168"/>
      <c r="M25" s="167"/>
      <c r="N25" s="168"/>
      <c r="O25" s="167"/>
      <c r="P25" s="168"/>
      <c r="Q25" s="169">
        <f t="shared" si="0"/>
        <v>-243</v>
      </c>
      <c r="R25" s="36"/>
      <c r="T25" s="36"/>
      <c r="U25" s="41"/>
      <c r="X25" s="40"/>
    </row>
    <row r="26" spans="1:24" ht="17.25" customHeight="1">
      <c r="A26" s="164">
        <v>23</v>
      </c>
      <c r="B26" s="160">
        <f>HRÁČI!B16</f>
        <v>114</v>
      </c>
      <c r="C26" s="161" t="str">
        <f>HRÁČI!C16</f>
        <v>Stadtrucker </v>
      </c>
      <c r="D26" s="162" t="str">
        <f>HRÁČI!D16</f>
        <v>Fedor</v>
      </c>
      <c r="E26" s="167">
        <v>-387.5</v>
      </c>
      <c r="F26" s="168"/>
      <c r="G26" s="167"/>
      <c r="H26" s="168"/>
      <c r="I26" s="167"/>
      <c r="J26" s="168"/>
      <c r="K26" s="167"/>
      <c r="L26" s="168"/>
      <c r="M26" s="167"/>
      <c r="N26" s="168"/>
      <c r="O26" s="167"/>
      <c r="P26" s="168"/>
      <c r="Q26" s="169">
        <f t="shared" si="0"/>
        <v>-387.5</v>
      </c>
      <c r="R26" s="36"/>
      <c r="T26" s="36"/>
      <c r="X26" s="40"/>
    </row>
    <row r="27" spans="1:24" ht="17.25" customHeight="1">
      <c r="A27" s="165">
        <v>24</v>
      </c>
      <c r="B27" s="160">
        <f>HRÁČI!B27</f>
        <v>125</v>
      </c>
      <c r="C27" s="161" t="str">
        <f>HRÁČI!C27</f>
        <v>Buch</v>
      </c>
      <c r="D27" s="162" t="str">
        <f>HRÁČI!D27</f>
        <v>Peter</v>
      </c>
      <c r="E27" s="167"/>
      <c r="F27" s="168"/>
      <c r="G27" s="167"/>
      <c r="H27" s="168">
        <v>-42.5</v>
      </c>
      <c r="I27" s="167"/>
      <c r="J27" s="168"/>
      <c r="K27" s="167">
        <v>-137</v>
      </c>
      <c r="L27" s="168"/>
      <c r="M27" s="167">
        <v>119</v>
      </c>
      <c r="N27" s="168">
        <v>141.5</v>
      </c>
      <c r="O27" s="167">
        <v>-611</v>
      </c>
      <c r="P27" s="168">
        <v>83.5</v>
      </c>
      <c r="Q27" s="169">
        <f t="shared" si="0"/>
        <v>-446.5</v>
      </c>
      <c r="R27" s="36"/>
      <c r="T27" s="36"/>
      <c r="U27" s="41"/>
      <c r="X27" s="40"/>
    </row>
    <row r="28" spans="1:24" ht="17.25" customHeight="1">
      <c r="A28" s="164">
        <v>25</v>
      </c>
      <c r="B28" s="160">
        <f>HRÁČI!B3</f>
        <v>101</v>
      </c>
      <c r="C28" s="161" t="str">
        <f>HRÁČI!C3</f>
        <v>Andraščík</v>
      </c>
      <c r="D28" s="162" t="str">
        <f>HRÁČI!D3</f>
        <v>Michal</v>
      </c>
      <c r="E28" s="167"/>
      <c r="F28" s="168">
        <v>-476.5</v>
      </c>
      <c r="G28" s="167"/>
      <c r="H28" s="168"/>
      <c r="I28" s="167"/>
      <c r="J28" s="168"/>
      <c r="K28" s="167"/>
      <c r="L28" s="168"/>
      <c r="M28" s="167"/>
      <c r="N28" s="168"/>
      <c r="O28" s="167"/>
      <c r="P28" s="168"/>
      <c r="Q28" s="169">
        <f t="shared" si="0"/>
        <v>-476.5</v>
      </c>
      <c r="R28" s="36"/>
      <c r="T28" s="36"/>
      <c r="X28" s="40"/>
    </row>
    <row r="29" spans="2:24" ht="15.75" customHeight="1">
      <c r="B29" s="42"/>
      <c r="C29" s="43"/>
      <c r="D29" s="43"/>
      <c r="E29" s="72">
        <f>SUM(E4:E28)</f>
        <v>1855</v>
      </c>
      <c r="F29" s="72">
        <f>SUM(F4:F28)</f>
        <v>2265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>
        <f>SUM(Q4:Q28)</f>
        <v>27262.5</v>
      </c>
      <c r="R29" s="36"/>
      <c r="T29" s="36"/>
      <c r="X29" s="40"/>
    </row>
    <row r="30" spans="2:20" ht="16.5" customHeight="1">
      <c r="B30" s="3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T30" s="35"/>
    </row>
    <row r="31" spans="2:23" ht="24.75" customHeight="1">
      <c r="B31" s="36"/>
      <c r="C31" s="36"/>
      <c r="D31" s="36"/>
      <c r="E31" s="36"/>
      <c r="F31" s="36"/>
      <c r="G31" s="36"/>
      <c r="H31" s="36"/>
      <c r="I31" s="39"/>
      <c r="Q31" s="30"/>
      <c r="S31" s="30"/>
      <c r="U31" s="30"/>
      <c r="V31" s="30"/>
      <c r="W31" s="30"/>
    </row>
    <row r="32" spans="2:23" ht="15.75" customHeight="1">
      <c r="B32" s="36"/>
      <c r="C32" s="36"/>
      <c r="D32" s="36"/>
      <c r="E32" s="36"/>
      <c r="F32" s="36"/>
      <c r="G32" s="36"/>
      <c r="H32" s="36"/>
      <c r="I32" s="39"/>
      <c r="Q32" s="30"/>
      <c r="S32" s="30"/>
      <c r="U32" s="30"/>
      <c r="V32" s="30"/>
      <c r="W32" s="30"/>
    </row>
    <row r="33" spans="2:23" ht="15.75" customHeight="1">
      <c r="B33" s="36"/>
      <c r="C33" s="36"/>
      <c r="D33" s="36"/>
      <c r="E33" s="36"/>
      <c r="F33" s="36"/>
      <c r="G33" s="36"/>
      <c r="H33" s="36"/>
      <c r="I33" s="39"/>
      <c r="Q33" s="30"/>
      <c r="S33" s="30"/>
      <c r="U33" s="30"/>
      <c r="V33" s="30"/>
      <c r="W33" s="30"/>
    </row>
    <row r="34" spans="2:23" ht="15.75" customHeight="1">
      <c r="B34" s="36"/>
      <c r="C34" s="36"/>
      <c r="D34" s="36"/>
      <c r="E34" s="36"/>
      <c r="F34" s="40"/>
      <c r="G34" s="36"/>
      <c r="H34" s="36"/>
      <c r="I34" s="40"/>
      <c r="Q34" s="30"/>
      <c r="S34" s="30"/>
      <c r="U34" s="30"/>
      <c r="V34" s="30"/>
      <c r="W34" s="30"/>
    </row>
    <row r="35" spans="2:23" ht="15.75" customHeight="1">
      <c r="B35" s="36"/>
      <c r="C35" s="36"/>
      <c r="D35" s="36"/>
      <c r="E35" s="36"/>
      <c r="F35" s="41"/>
      <c r="G35" s="36"/>
      <c r="H35" s="36"/>
      <c r="I35" s="40"/>
      <c r="Q35" s="30"/>
      <c r="S35" s="30"/>
      <c r="U35" s="30"/>
      <c r="V35" s="30"/>
      <c r="W35" s="30"/>
    </row>
    <row r="36" spans="2:23" ht="15.75" customHeight="1">
      <c r="B36" s="36"/>
      <c r="C36" s="36"/>
      <c r="D36" s="36"/>
      <c r="E36" s="36"/>
      <c r="F36" s="41"/>
      <c r="G36" s="36"/>
      <c r="H36" s="36"/>
      <c r="I36" s="40"/>
      <c r="Q36" s="30"/>
      <c r="S36" s="30"/>
      <c r="U36" s="30"/>
      <c r="V36" s="30"/>
      <c r="W36" s="30"/>
    </row>
    <row r="37" spans="2:23" ht="15.75" customHeight="1">
      <c r="B37" s="36"/>
      <c r="C37" s="36"/>
      <c r="D37" s="36"/>
      <c r="E37" s="36"/>
      <c r="F37" s="41"/>
      <c r="G37" s="36"/>
      <c r="H37" s="36"/>
      <c r="I37" s="40"/>
      <c r="Q37" s="30"/>
      <c r="S37" s="30"/>
      <c r="U37" s="30"/>
      <c r="V37" s="30"/>
      <c r="W37" s="30"/>
    </row>
    <row r="38" spans="2:23" ht="15.75" customHeight="1">
      <c r="B38" s="36"/>
      <c r="C38" s="36"/>
      <c r="D38" s="36"/>
      <c r="E38" s="36"/>
      <c r="F38" s="41"/>
      <c r="G38" s="36"/>
      <c r="H38" s="36"/>
      <c r="I38" s="40"/>
      <c r="Q38" s="30"/>
      <c r="S38" s="30"/>
      <c r="U38" s="30"/>
      <c r="V38" s="30"/>
      <c r="W38" s="30"/>
    </row>
    <row r="39" spans="2:23" ht="15.75" customHeight="1">
      <c r="B39" s="36"/>
      <c r="C39" s="36"/>
      <c r="D39" s="36"/>
      <c r="E39" s="36"/>
      <c r="F39" s="41"/>
      <c r="G39" s="36"/>
      <c r="H39" s="36"/>
      <c r="I39" s="40"/>
      <c r="Q39" s="30"/>
      <c r="S39" s="30"/>
      <c r="U39" s="30"/>
      <c r="V39" s="30"/>
      <c r="W39" s="30"/>
    </row>
    <row r="40" spans="2:23" ht="15.75" customHeight="1">
      <c r="B40" s="36"/>
      <c r="C40" s="36"/>
      <c r="D40" s="36"/>
      <c r="E40" s="36"/>
      <c r="F40" s="41"/>
      <c r="G40" s="36"/>
      <c r="H40" s="36"/>
      <c r="I40" s="40"/>
      <c r="Q40" s="30"/>
      <c r="S40" s="30"/>
      <c r="U40" s="30"/>
      <c r="V40" s="30"/>
      <c r="W40" s="30"/>
    </row>
    <row r="41" spans="2:23" ht="15.75" customHeight="1">
      <c r="B41" s="36"/>
      <c r="C41" s="36"/>
      <c r="D41" s="36"/>
      <c r="E41" s="36"/>
      <c r="G41" s="36"/>
      <c r="H41" s="36"/>
      <c r="I41" s="40"/>
      <c r="Q41" s="30"/>
      <c r="S41" s="30"/>
      <c r="U41" s="30"/>
      <c r="V41" s="30"/>
      <c r="W41" s="30"/>
    </row>
    <row r="42" spans="2:23" ht="15.75" customHeight="1">
      <c r="B42" s="36"/>
      <c r="C42" s="36"/>
      <c r="D42" s="36"/>
      <c r="E42" s="36"/>
      <c r="G42" s="36"/>
      <c r="H42" s="36"/>
      <c r="I42" s="40"/>
      <c r="Q42" s="30"/>
      <c r="S42" s="30"/>
      <c r="U42" s="30"/>
      <c r="V42" s="30"/>
      <c r="W42" s="30"/>
    </row>
    <row r="43" spans="2:23" ht="15.75" customHeight="1">
      <c r="B43" s="36"/>
      <c r="C43" s="36"/>
      <c r="D43" s="36"/>
      <c r="E43" s="36"/>
      <c r="F43" s="36"/>
      <c r="G43" s="36"/>
      <c r="H43" s="36"/>
      <c r="I43" s="40"/>
      <c r="Q43" s="30"/>
      <c r="S43" s="30"/>
      <c r="U43" s="30"/>
      <c r="V43" s="30"/>
      <c r="W43" s="30"/>
    </row>
    <row r="44" spans="2:23" ht="15.75" customHeight="1">
      <c r="B44" s="36"/>
      <c r="C44" s="36"/>
      <c r="D44" s="36"/>
      <c r="E44" s="36"/>
      <c r="F44" s="36"/>
      <c r="G44" s="36"/>
      <c r="H44" s="36"/>
      <c r="I44" s="40"/>
      <c r="Q44" s="30"/>
      <c r="S44" s="30"/>
      <c r="U44" s="30"/>
      <c r="V44" s="30"/>
      <c r="W44" s="30"/>
    </row>
    <row r="45" spans="2:23" ht="15.75" customHeight="1">
      <c r="B45" s="30"/>
      <c r="C45" s="36"/>
      <c r="D45" s="36"/>
      <c r="F45" s="36"/>
      <c r="G45" s="36"/>
      <c r="H45" s="36"/>
      <c r="Q45" s="30"/>
      <c r="S45" s="30"/>
      <c r="U45" s="30"/>
      <c r="V45" s="30"/>
      <c r="W45" s="30"/>
    </row>
    <row r="46" spans="2:23" ht="15.75" customHeight="1">
      <c r="B46" s="30"/>
      <c r="C46" s="36"/>
      <c r="D46" s="36"/>
      <c r="F46" s="36"/>
      <c r="G46" s="36"/>
      <c r="H46" s="36"/>
      <c r="Q46" s="30"/>
      <c r="S46" s="30"/>
      <c r="U46" s="30"/>
      <c r="V46" s="30"/>
      <c r="W46" s="30"/>
    </row>
    <row r="47" spans="2:23" ht="15.75" customHeight="1">
      <c r="B47" s="30"/>
      <c r="C47" s="36"/>
      <c r="D47" s="36"/>
      <c r="F47" s="36"/>
      <c r="G47" s="36"/>
      <c r="H47" s="36"/>
      <c r="Q47" s="30"/>
      <c r="S47" s="30"/>
      <c r="U47" s="30"/>
      <c r="V47" s="30"/>
      <c r="W47" s="30"/>
    </row>
    <row r="48" spans="2:23" ht="15.75" customHeight="1">
      <c r="B48" s="30"/>
      <c r="C48" s="36"/>
      <c r="D48" s="36"/>
      <c r="F48" s="36"/>
      <c r="G48" s="36"/>
      <c r="H48" s="36"/>
      <c r="Q48" s="30"/>
      <c r="S48" s="30"/>
      <c r="U48" s="30"/>
      <c r="V48" s="30"/>
      <c r="W48" s="30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2">
    <mergeCell ref="C3:D3"/>
    <mergeCell ref="B1:E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3"/>
  <dimension ref="A1:AS50"/>
  <sheetViews>
    <sheetView showGridLines="0" view="pageBreakPreview" zoomScaleNormal="85" zoomScaleSheetLayoutView="100" workbookViewId="0" topLeftCell="A1">
      <selection activeCell="A6" sqref="A6"/>
    </sheetView>
  </sheetViews>
  <sheetFormatPr defaultColWidth="9.140625" defaultRowHeight="12.75"/>
  <cols>
    <col min="1" max="1" width="6.57421875" style="30" customWidth="1"/>
    <col min="2" max="2" width="6.00390625" style="32" customWidth="1"/>
    <col min="3" max="3" width="14.140625" style="33" customWidth="1"/>
    <col min="4" max="4" width="9.28125" style="33" customWidth="1"/>
    <col min="5" max="16" width="7.00390625" style="30" customWidth="1"/>
    <col min="17" max="17" width="7.421875" style="34" customWidth="1"/>
    <col min="18" max="18" width="9.140625" style="30" customWidth="1"/>
    <col min="19" max="19" width="9.140625" style="36" customWidth="1"/>
    <col min="20" max="20" width="9.140625" style="30" customWidth="1"/>
    <col min="21" max="23" width="9.140625" style="36" customWidth="1"/>
    <col min="24" max="16384" width="9.140625" style="30" customWidth="1"/>
  </cols>
  <sheetData>
    <row r="1" spans="1:24" ht="16.5" customHeight="1" thickBot="1">
      <c r="A1" s="170"/>
      <c r="B1" s="132"/>
      <c r="C1" s="132"/>
      <c r="D1" s="132"/>
      <c r="Q1" s="30"/>
      <c r="R1" s="132"/>
      <c r="S1" s="132"/>
      <c r="T1" s="132"/>
      <c r="U1" s="132"/>
      <c r="V1" s="132"/>
      <c r="W1" s="132"/>
      <c r="X1" s="132"/>
    </row>
    <row r="2" spans="1:24" ht="25.5" customHeight="1" thickBot="1">
      <c r="A2" s="132"/>
      <c r="B2" s="132"/>
      <c r="C2" s="132"/>
      <c r="D2" s="132"/>
      <c r="E2" s="224" t="s">
        <v>130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132"/>
      <c r="S2" s="132"/>
      <c r="T2" s="132"/>
      <c r="U2" s="132"/>
      <c r="V2" s="132"/>
      <c r="W2" s="132"/>
      <c r="X2" s="132"/>
    </row>
    <row r="3" spans="1:24" ht="29.25" customHeight="1">
      <c r="A3" s="132"/>
      <c r="B3" s="132"/>
      <c r="C3" s="132"/>
      <c r="D3" s="132"/>
      <c r="E3" s="65" t="s">
        <v>45</v>
      </c>
      <c r="F3" s="61" t="s">
        <v>95</v>
      </c>
      <c r="G3" s="48"/>
      <c r="H3" s="48"/>
      <c r="I3"/>
      <c r="J3"/>
      <c r="K3"/>
      <c r="L3"/>
      <c r="M3"/>
      <c r="N3" s="66"/>
      <c r="O3" s="34"/>
      <c r="Q3" s="30"/>
      <c r="R3" s="132"/>
      <c r="S3" s="132"/>
      <c r="T3" s="132"/>
      <c r="U3" s="132"/>
      <c r="V3" s="132"/>
      <c r="W3" s="132"/>
      <c r="X3" s="132"/>
    </row>
    <row r="4" spans="1:20" ht="14.25">
      <c r="A4" s="171"/>
      <c r="B4" s="172"/>
      <c r="C4" s="69"/>
      <c r="D4" s="62"/>
      <c r="E4" s="63" t="s">
        <v>81</v>
      </c>
      <c r="F4" s="64" t="s">
        <v>72</v>
      </c>
      <c r="G4" s="64" t="s">
        <v>73</v>
      </c>
      <c r="H4" s="64" t="s">
        <v>74</v>
      </c>
      <c r="I4" s="64" t="s">
        <v>75</v>
      </c>
      <c r="J4" s="64" t="s">
        <v>76</v>
      </c>
      <c r="K4" s="64" t="s">
        <v>77</v>
      </c>
      <c r="L4" s="64" t="s">
        <v>78</v>
      </c>
      <c r="M4" s="64" t="s">
        <v>79</v>
      </c>
      <c r="N4" s="64" t="s">
        <v>80</v>
      </c>
      <c r="O4" s="64" t="s">
        <v>172</v>
      </c>
      <c r="P4" s="64" t="s">
        <v>173</v>
      </c>
      <c r="Q4" s="68" t="s">
        <v>1</v>
      </c>
      <c r="R4" s="36"/>
      <c r="T4" s="36"/>
    </row>
    <row r="5" spans="1:20" ht="18" customHeight="1" thickBot="1">
      <c r="A5" s="173" t="s">
        <v>82</v>
      </c>
      <c r="B5" s="174" t="s">
        <v>3</v>
      </c>
      <c r="C5" s="222" t="s">
        <v>4</v>
      </c>
      <c r="D5" s="223"/>
      <c r="E5" s="146" t="str">
        <f>I!C4</f>
        <v>8.1.</v>
      </c>
      <c r="F5" s="146" t="str">
        <f>'II'!C4</f>
        <v>5.2.</v>
      </c>
      <c r="G5" s="146" t="str">
        <f>III!C4</f>
        <v>5.3.</v>
      </c>
      <c r="H5" s="146" t="str">
        <f>'IV'!C4</f>
        <v>11.4.</v>
      </c>
      <c r="I5" s="146" t="str">
        <f>V!C4</f>
        <v>7.5.</v>
      </c>
      <c r="J5" s="146" t="str">
        <f>'BA VI'!C4</f>
        <v>4.6.</v>
      </c>
      <c r="K5" s="146" t="str">
        <f>'BA VII'!C4</f>
        <v>25.6.</v>
      </c>
      <c r="L5" s="146" t="str">
        <f>'BA VIII'!C4</f>
        <v>15.8.</v>
      </c>
      <c r="M5" s="146" t="str">
        <f>'BA IX'!C4</f>
        <v>3.9.</v>
      </c>
      <c r="N5" s="146" t="str">
        <f>'BA X'!C4</f>
        <v>1.10.</v>
      </c>
      <c r="O5" s="146" t="str">
        <f>'BA XI'!C4</f>
        <v>12.11.</v>
      </c>
      <c r="P5" s="146" t="str">
        <f>XII!C4</f>
        <v>3.12.</v>
      </c>
      <c r="Q5" s="175" t="s">
        <v>0</v>
      </c>
      <c r="R5" s="36"/>
      <c r="S5" s="38"/>
      <c r="T5" s="36"/>
    </row>
    <row r="6" spans="1:24" ht="16.5" customHeight="1" thickTop="1">
      <c r="A6" s="159">
        <v>1</v>
      </c>
      <c r="B6" s="160">
        <f>HRÁČI!B5</f>
        <v>103</v>
      </c>
      <c r="C6" s="161" t="str">
        <f>HRÁČI!C5</f>
        <v>Bisák </v>
      </c>
      <c r="D6" s="162" t="str">
        <f>HRÁČI!D5</f>
        <v>Viliam</v>
      </c>
      <c r="E6" s="176">
        <v>12</v>
      </c>
      <c r="F6" s="177">
        <v>26</v>
      </c>
      <c r="G6" s="176">
        <v>19</v>
      </c>
      <c r="H6" s="177">
        <v>17</v>
      </c>
      <c r="I6" s="176">
        <v>3</v>
      </c>
      <c r="J6" s="177">
        <v>4</v>
      </c>
      <c r="K6" s="176">
        <v>11</v>
      </c>
      <c r="L6" s="177">
        <v>13</v>
      </c>
      <c r="M6" s="176">
        <v>19</v>
      </c>
      <c r="N6" s="177">
        <v>20</v>
      </c>
      <c r="O6" s="176">
        <v>24</v>
      </c>
      <c r="P6" s="177">
        <v>16</v>
      </c>
      <c r="Q6" s="178">
        <f aca="true" t="shared" si="0" ref="Q6:Q30">SUM(E6:P6)</f>
        <v>184</v>
      </c>
      <c r="R6" s="36"/>
      <c r="T6" s="36"/>
      <c r="X6" s="39"/>
    </row>
    <row r="7" spans="1:24" ht="16.5" customHeight="1">
      <c r="A7" s="159">
        <v>2</v>
      </c>
      <c r="B7" s="160">
        <f>HRÁČI!B9</f>
        <v>107</v>
      </c>
      <c r="C7" s="161" t="str">
        <f>HRÁČI!C9</f>
        <v>Vavríková</v>
      </c>
      <c r="D7" s="162" t="str">
        <f>HRÁČI!D9</f>
        <v>Lucia</v>
      </c>
      <c r="E7" s="176">
        <v>15</v>
      </c>
      <c r="F7" s="177">
        <v>22</v>
      </c>
      <c r="G7" s="176">
        <v>9</v>
      </c>
      <c r="H7" s="177">
        <v>12</v>
      </c>
      <c r="I7" s="176">
        <v>12</v>
      </c>
      <c r="J7" s="177">
        <v>9</v>
      </c>
      <c r="K7" s="176">
        <v>15</v>
      </c>
      <c r="L7" s="177">
        <v>7</v>
      </c>
      <c r="M7" s="176">
        <v>20</v>
      </c>
      <c r="N7" s="177">
        <v>21</v>
      </c>
      <c r="O7" s="176">
        <v>11</v>
      </c>
      <c r="P7" s="177">
        <v>19</v>
      </c>
      <c r="Q7" s="178">
        <f t="shared" si="0"/>
        <v>172</v>
      </c>
      <c r="R7" s="36"/>
      <c r="T7" s="36"/>
      <c r="X7" s="39"/>
    </row>
    <row r="8" spans="1:24" ht="16.5" customHeight="1">
      <c r="A8" s="164">
        <v>3</v>
      </c>
      <c r="B8" s="160">
        <f>HRÁČI!B6</f>
        <v>104</v>
      </c>
      <c r="C8" s="161" t="str">
        <f>HRÁČI!C6</f>
        <v>Dobiaš</v>
      </c>
      <c r="D8" s="162" t="str">
        <f>HRÁČI!D6</f>
        <v>Martin</v>
      </c>
      <c r="E8" s="179">
        <v>18</v>
      </c>
      <c r="F8" s="180">
        <v>26</v>
      </c>
      <c r="G8" s="179">
        <v>12</v>
      </c>
      <c r="H8" s="180"/>
      <c r="I8" s="179">
        <v>12</v>
      </c>
      <c r="J8" s="180">
        <v>18</v>
      </c>
      <c r="K8" s="179">
        <v>7</v>
      </c>
      <c r="L8" s="180">
        <v>21</v>
      </c>
      <c r="M8" s="179">
        <v>23</v>
      </c>
      <c r="N8" s="180">
        <v>13</v>
      </c>
      <c r="O8" s="179">
        <v>13</v>
      </c>
      <c r="P8" s="180">
        <v>6</v>
      </c>
      <c r="Q8" s="153">
        <f t="shared" si="0"/>
        <v>169</v>
      </c>
      <c r="R8" s="36"/>
      <c r="T8" s="36"/>
      <c r="X8" s="39"/>
    </row>
    <row r="9" spans="1:24" ht="16.5" customHeight="1">
      <c r="A9" s="165">
        <v>4</v>
      </c>
      <c r="B9" s="160">
        <f>HRÁČI!B18</f>
        <v>116</v>
      </c>
      <c r="C9" s="161" t="str">
        <f>HRÁČI!C18</f>
        <v>Vavrík  </v>
      </c>
      <c r="D9" s="162" t="str">
        <f>HRÁČI!D18</f>
        <v>Ivan</v>
      </c>
      <c r="E9" s="181">
        <v>27</v>
      </c>
      <c r="F9" s="182">
        <v>11</v>
      </c>
      <c r="G9" s="181">
        <v>11</v>
      </c>
      <c r="H9" s="182">
        <v>17</v>
      </c>
      <c r="I9" s="181">
        <v>8</v>
      </c>
      <c r="J9" s="182">
        <v>21</v>
      </c>
      <c r="K9" s="181">
        <v>14</v>
      </c>
      <c r="L9" s="182">
        <v>6</v>
      </c>
      <c r="M9" s="181">
        <v>10</v>
      </c>
      <c r="N9" s="182">
        <v>9</v>
      </c>
      <c r="O9" s="181">
        <v>10</v>
      </c>
      <c r="P9" s="182">
        <v>22</v>
      </c>
      <c r="Q9" s="183">
        <f t="shared" si="0"/>
        <v>166</v>
      </c>
      <c r="R9" s="36"/>
      <c r="T9" s="36"/>
      <c r="U9" s="40"/>
      <c r="X9" s="40"/>
    </row>
    <row r="10" spans="1:24" ht="16.5" customHeight="1">
      <c r="A10" s="159">
        <v>5</v>
      </c>
      <c r="B10" s="160">
        <f>HRÁČI!B19</f>
        <v>117</v>
      </c>
      <c r="C10" s="161" t="str">
        <f>HRÁČI!C19</f>
        <v>Vavrík  </v>
      </c>
      <c r="D10" s="162" t="str">
        <f>HRÁČI!D19</f>
        <v>Roman</v>
      </c>
      <c r="E10" s="176">
        <v>13</v>
      </c>
      <c r="F10" s="177">
        <v>16</v>
      </c>
      <c r="G10" s="176">
        <v>12</v>
      </c>
      <c r="H10" s="177">
        <v>6</v>
      </c>
      <c r="I10" s="176">
        <v>15</v>
      </c>
      <c r="J10" s="177">
        <v>3</v>
      </c>
      <c r="K10" s="176">
        <v>22</v>
      </c>
      <c r="L10" s="177">
        <v>6</v>
      </c>
      <c r="M10" s="176">
        <v>15</v>
      </c>
      <c r="N10" s="177">
        <v>14</v>
      </c>
      <c r="O10" s="176">
        <v>10</v>
      </c>
      <c r="P10" s="177">
        <v>21</v>
      </c>
      <c r="Q10" s="178">
        <f t="shared" si="0"/>
        <v>153</v>
      </c>
      <c r="R10" s="36"/>
      <c r="T10" s="36"/>
      <c r="U10" s="41"/>
      <c r="X10" s="40"/>
    </row>
    <row r="11" spans="1:45" ht="16.5" customHeight="1">
      <c r="A11" s="164">
        <v>6</v>
      </c>
      <c r="B11" s="160">
        <f>HRÁČI!B13</f>
        <v>111</v>
      </c>
      <c r="C11" s="161" t="str">
        <f>HRÁČI!C13</f>
        <v>Leskovský  </v>
      </c>
      <c r="D11" s="162" t="str">
        <f>HRÁČI!D13</f>
        <v>Roman</v>
      </c>
      <c r="E11" s="179">
        <v>10</v>
      </c>
      <c r="F11" s="180">
        <v>9</v>
      </c>
      <c r="G11" s="179">
        <v>3</v>
      </c>
      <c r="H11" s="180">
        <v>24</v>
      </c>
      <c r="I11" s="179">
        <v>17</v>
      </c>
      <c r="J11" s="180">
        <v>17</v>
      </c>
      <c r="K11" s="179">
        <v>13</v>
      </c>
      <c r="L11" s="180">
        <v>9</v>
      </c>
      <c r="M11" s="179">
        <v>6</v>
      </c>
      <c r="N11" s="180">
        <v>8</v>
      </c>
      <c r="O11" s="179">
        <v>21</v>
      </c>
      <c r="P11" s="180">
        <v>14</v>
      </c>
      <c r="Q11" s="153">
        <f t="shared" si="0"/>
        <v>151</v>
      </c>
      <c r="R11" s="36"/>
      <c r="T11" s="36"/>
      <c r="U11" s="41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</row>
    <row r="12" spans="1:45" ht="16.5" customHeight="1">
      <c r="A12" s="165">
        <v>7</v>
      </c>
      <c r="B12" s="160">
        <f>HRÁČI!B10</f>
        <v>108</v>
      </c>
      <c r="C12" s="161" t="str">
        <f>HRÁČI!C10</f>
        <v>Kazimír </v>
      </c>
      <c r="D12" s="162" t="str">
        <f>HRÁČI!D10</f>
        <v>Jozef</v>
      </c>
      <c r="E12" s="181"/>
      <c r="F12" s="182">
        <v>12</v>
      </c>
      <c r="G12" s="181"/>
      <c r="H12" s="182">
        <v>6</v>
      </c>
      <c r="I12" s="181">
        <v>22</v>
      </c>
      <c r="J12" s="182">
        <v>8</v>
      </c>
      <c r="K12" s="181">
        <v>22</v>
      </c>
      <c r="L12" s="182">
        <v>16</v>
      </c>
      <c r="M12" s="181">
        <v>10</v>
      </c>
      <c r="N12" s="182">
        <v>12</v>
      </c>
      <c r="O12" s="181">
        <v>11</v>
      </c>
      <c r="P12" s="182">
        <v>18</v>
      </c>
      <c r="Q12" s="183">
        <f t="shared" si="0"/>
        <v>137</v>
      </c>
      <c r="R12" s="36"/>
      <c r="T12" s="36"/>
      <c r="U12" s="4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</row>
    <row r="13" spans="1:45" ht="16.5" customHeight="1">
      <c r="A13" s="159">
        <v>8</v>
      </c>
      <c r="B13" s="160">
        <f>HRÁČI!B14</f>
        <v>112</v>
      </c>
      <c r="C13" s="161" t="str">
        <f>HRÁČI!C14</f>
        <v>Pecov</v>
      </c>
      <c r="D13" s="162" t="str">
        <f>HRÁČI!D14</f>
        <v>Ivan</v>
      </c>
      <c r="E13" s="176"/>
      <c r="F13" s="177">
        <v>13</v>
      </c>
      <c r="G13" s="176">
        <v>10</v>
      </c>
      <c r="H13" s="177"/>
      <c r="I13" s="176">
        <v>9</v>
      </c>
      <c r="J13" s="177">
        <v>11</v>
      </c>
      <c r="K13" s="176">
        <v>10</v>
      </c>
      <c r="L13" s="177">
        <v>6</v>
      </c>
      <c r="M13" s="176">
        <v>10</v>
      </c>
      <c r="N13" s="177">
        <v>4</v>
      </c>
      <c r="O13" s="176">
        <v>21</v>
      </c>
      <c r="P13" s="177"/>
      <c r="Q13" s="178">
        <f t="shared" si="0"/>
        <v>94</v>
      </c>
      <c r="R13" s="36"/>
      <c r="T13" s="36"/>
      <c r="U13" s="4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</row>
    <row r="14" spans="1:24" ht="16.5" customHeight="1">
      <c r="A14" s="164">
        <v>9</v>
      </c>
      <c r="B14" s="160">
        <f>HRÁČI!B22</f>
        <v>120</v>
      </c>
      <c r="C14" s="161" t="str">
        <f>HRÁČI!C22</f>
        <v>Učník</v>
      </c>
      <c r="D14" s="162" t="str">
        <f>HRÁČI!D22</f>
        <v>Stanislav</v>
      </c>
      <c r="E14" s="179"/>
      <c r="F14" s="180">
        <v>11</v>
      </c>
      <c r="G14" s="179">
        <v>10</v>
      </c>
      <c r="H14" s="180">
        <v>6</v>
      </c>
      <c r="I14" s="179">
        <v>4</v>
      </c>
      <c r="J14" s="180">
        <v>11</v>
      </c>
      <c r="K14" s="179">
        <v>5</v>
      </c>
      <c r="L14" s="180"/>
      <c r="M14" s="179"/>
      <c r="N14" s="180">
        <v>8</v>
      </c>
      <c r="O14" s="179">
        <v>15</v>
      </c>
      <c r="P14" s="180">
        <v>5</v>
      </c>
      <c r="Q14" s="153">
        <f t="shared" si="0"/>
        <v>75</v>
      </c>
      <c r="R14" s="36"/>
      <c r="T14" s="36"/>
      <c r="U14" s="41"/>
      <c r="X14" s="40"/>
    </row>
    <row r="15" spans="1:24" ht="16.5" customHeight="1">
      <c r="A15" s="165">
        <v>10</v>
      </c>
      <c r="B15" s="160">
        <f>HRÁČI!B27</f>
        <v>125</v>
      </c>
      <c r="C15" s="161" t="str">
        <f>HRÁČI!C27</f>
        <v>Buch</v>
      </c>
      <c r="D15" s="162" t="str">
        <f>HRÁČI!D27</f>
        <v>Peter</v>
      </c>
      <c r="E15" s="181"/>
      <c r="F15" s="182"/>
      <c r="G15" s="181"/>
      <c r="H15" s="182">
        <v>8</v>
      </c>
      <c r="I15" s="181"/>
      <c r="J15" s="182"/>
      <c r="K15" s="181">
        <v>7</v>
      </c>
      <c r="L15" s="182"/>
      <c r="M15" s="181">
        <v>13</v>
      </c>
      <c r="N15" s="182">
        <v>12</v>
      </c>
      <c r="O15" s="181">
        <v>2</v>
      </c>
      <c r="P15" s="182">
        <v>11</v>
      </c>
      <c r="Q15" s="183">
        <f t="shared" si="0"/>
        <v>53</v>
      </c>
      <c r="R15" s="36"/>
      <c r="T15" s="36"/>
      <c r="U15" s="41"/>
      <c r="X15" s="40"/>
    </row>
    <row r="16" spans="1:24" ht="16.5" customHeight="1">
      <c r="A16" s="159">
        <v>11</v>
      </c>
      <c r="B16" s="160">
        <f>HRÁČI!B21</f>
        <v>119</v>
      </c>
      <c r="C16" s="161" t="str">
        <f>HRÁČI!C21</f>
        <v>Rigo</v>
      </c>
      <c r="D16" s="162" t="str">
        <f>HRÁČI!D21</f>
        <v>Ľudovít</v>
      </c>
      <c r="E16" s="176"/>
      <c r="F16" s="177"/>
      <c r="G16" s="176"/>
      <c r="H16" s="177"/>
      <c r="I16" s="176"/>
      <c r="J16" s="177"/>
      <c r="K16" s="176"/>
      <c r="L16" s="177"/>
      <c r="M16" s="176">
        <v>7</v>
      </c>
      <c r="N16" s="177">
        <v>9</v>
      </c>
      <c r="O16" s="176">
        <v>14</v>
      </c>
      <c r="P16" s="177">
        <v>14</v>
      </c>
      <c r="Q16" s="178">
        <f t="shared" si="0"/>
        <v>44</v>
      </c>
      <c r="R16" s="36"/>
      <c r="T16" s="36"/>
      <c r="U16" s="30"/>
      <c r="X16" s="40"/>
    </row>
    <row r="17" spans="1:24" ht="16.5" customHeight="1">
      <c r="A17" s="164">
        <v>12</v>
      </c>
      <c r="B17" s="160">
        <f>HRÁČI!B8</f>
        <v>106</v>
      </c>
      <c r="C17" s="161" t="str">
        <f>HRÁČI!C8</f>
        <v>Hegyi </v>
      </c>
      <c r="D17" s="162" t="str">
        <f>HRÁČI!D8</f>
        <v>Juraj</v>
      </c>
      <c r="E17" s="179"/>
      <c r="F17" s="180"/>
      <c r="G17" s="179"/>
      <c r="H17" s="180"/>
      <c r="I17" s="179"/>
      <c r="J17" s="180"/>
      <c r="K17" s="179"/>
      <c r="L17" s="180"/>
      <c r="M17" s="179">
        <v>11</v>
      </c>
      <c r="N17" s="180"/>
      <c r="O17" s="179">
        <v>16</v>
      </c>
      <c r="P17" s="180">
        <v>8</v>
      </c>
      <c r="Q17" s="153">
        <f t="shared" si="0"/>
        <v>35</v>
      </c>
      <c r="R17" s="36"/>
      <c r="T17" s="36"/>
      <c r="U17" s="30"/>
      <c r="X17" s="40"/>
    </row>
    <row r="18" spans="1:24" ht="16.5" customHeight="1">
      <c r="A18" s="165">
        <v>13</v>
      </c>
      <c r="B18" s="160">
        <f>HRÁČI!B4</f>
        <v>102</v>
      </c>
      <c r="C18" s="161" t="str">
        <f>HRÁČI!C4</f>
        <v>Andraščíková  </v>
      </c>
      <c r="D18" s="162" t="str">
        <f>HRÁČI!D4</f>
        <v>Katarína</v>
      </c>
      <c r="E18" s="181">
        <v>12</v>
      </c>
      <c r="F18" s="182">
        <v>6</v>
      </c>
      <c r="G18" s="181">
        <v>16</v>
      </c>
      <c r="H18" s="182"/>
      <c r="I18" s="181"/>
      <c r="J18" s="182"/>
      <c r="K18" s="181"/>
      <c r="L18" s="182"/>
      <c r="M18" s="181"/>
      <c r="N18" s="182"/>
      <c r="O18" s="181"/>
      <c r="P18" s="182"/>
      <c r="Q18" s="183">
        <f t="shared" si="0"/>
        <v>34</v>
      </c>
      <c r="R18" s="36"/>
      <c r="T18" s="36"/>
      <c r="X18" s="40"/>
    </row>
    <row r="19" spans="1:24" ht="16.5" customHeight="1">
      <c r="A19" s="159">
        <v>14</v>
      </c>
      <c r="B19" s="160">
        <f>HRÁČI!B20</f>
        <v>118</v>
      </c>
      <c r="C19" s="161" t="str">
        <f>HRÁČI!C20</f>
        <v>Vlčko</v>
      </c>
      <c r="D19" s="162" t="str">
        <f>HRÁČI!D20</f>
        <v>Miroslav</v>
      </c>
      <c r="E19" s="176">
        <v>15</v>
      </c>
      <c r="F19" s="177"/>
      <c r="G19" s="176"/>
      <c r="H19" s="177"/>
      <c r="I19" s="176"/>
      <c r="J19" s="177"/>
      <c r="K19" s="176">
        <v>18</v>
      </c>
      <c r="L19" s="177"/>
      <c r="M19" s="176"/>
      <c r="N19" s="177"/>
      <c r="O19" s="176"/>
      <c r="P19" s="177"/>
      <c r="Q19" s="178">
        <f t="shared" si="0"/>
        <v>33</v>
      </c>
      <c r="R19" s="36"/>
      <c r="T19" s="36"/>
      <c r="X19" s="40"/>
    </row>
    <row r="20" spans="1:24" ht="16.5" customHeight="1">
      <c r="A20" s="164">
        <v>15</v>
      </c>
      <c r="B20" s="160">
        <f>HRÁČI!B25</f>
        <v>123</v>
      </c>
      <c r="C20" s="161" t="str">
        <f>HRÁČI!C25</f>
        <v>Danics</v>
      </c>
      <c r="D20" s="162" t="str">
        <f>HRÁČI!D25</f>
        <v>Erich</v>
      </c>
      <c r="E20" s="179"/>
      <c r="F20" s="180"/>
      <c r="G20" s="179"/>
      <c r="H20" s="180"/>
      <c r="I20" s="179"/>
      <c r="J20" s="180"/>
      <c r="K20" s="179"/>
      <c r="L20" s="180"/>
      <c r="M20" s="179"/>
      <c r="N20" s="180"/>
      <c r="O20" s="179"/>
      <c r="P20" s="180">
        <v>14</v>
      </c>
      <c r="Q20" s="153">
        <f t="shared" si="0"/>
        <v>14</v>
      </c>
      <c r="R20" s="36"/>
      <c r="T20" s="36"/>
      <c r="X20" s="40"/>
    </row>
    <row r="21" spans="1:24" ht="16.5" customHeight="1">
      <c r="A21" s="165">
        <v>16</v>
      </c>
      <c r="B21" s="160">
        <f>HRÁČI!B17</f>
        <v>115</v>
      </c>
      <c r="C21" s="161" t="str">
        <f>HRÁČI!C17</f>
        <v>Andraščíková  </v>
      </c>
      <c r="D21" s="162" t="str">
        <f>HRÁČI!D17</f>
        <v>Beáta</v>
      </c>
      <c r="E21" s="181"/>
      <c r="F21" s="182">
        <v>12</v>
      </c>
      <c r="G21" s="181"/>
      <c r="H21" s="182"/>
      <c r="I21" s="181"/>
      <c r="J21" s="182"/>
      <c r="K21" s="181"/>
      <c r="L21" s="182"/>
      <c r="M21" s="181"/>
      <c r="N21" s="182"/>
      <c r="O21" s="181"/>
      <c r="P21" s="182"/>
      <c r="Q21" s="183">
        <f t="shared" si="0"/>
        <v>12</v>
      </c>
      <c r="R21" s="36"/>
      <c r="T21" s="36"/>
      <c r="X21" s="40"/>
    </row>
    <row r="22" spans="1:24" ht="16.5" customHeight="1">
      <c r="A22" s="159">
        <v>17</v>
      </c>
      <c r="B22" s="160">
        <f>HRÁČI!B24</f>
        <v>122</v>
      </c>
      <c r="C22" s="161" t="str">
        <f>HRÁČI!C24</f>
        <v>Dohnány</v>
      </c>
      <c r="D22" s="162" t="str">
        <f>HRÁČI!D24</f>
        <v>Roman</v>
      </c>
      <c r="E22" s="176">
        <v>5</v>
      </c>
      <c r="F22" s="177"/>
      <c r="G22" s="176"/>
      <c r="H22" s="177">
        <v>6</v>
      </c>
      <c r="I22" s="176"/>
      <c r="J22" s="177"/>
      <c r="K22" s="176"/>
      <c r="L22" s="177"/>
      <c r="M22" s="176"/>
      <c r="N22" s="177"/>
      <c r="O22" s="176"/>
      <c r="P22" s="177"/>
      <c r="Q22" s="178">
        <f t="shared" si="0"/>
        <v>11</v>
      </c>
      <c r="R22" s="36"/>
      <c r="T22" s="36"/>
      <c r="X22" s="40"/>
    </row>
    <row r="23" spans="1:24" ht="16.5" customHeight="1">
      <c r="A23" s="164">
        <v>18</v>
      </c>
      <c r="B23" s="160">
        <f>HRÁČI!B26</f>
        <v>124</v>
      </c>
      <c r="C23" s="161" t="str">
        <f>HRÁČI!C26</f>
        <v>Žilavý</v>
      </c>
      <c r="D23" s="162" t="str">
        <f>HRÁČI!D26</f>
        <v>Michal</v>
      </c>
      <c r="E23" s="179">
        <v>10</v>
      </c>
      <c r="F23" s="180"/>
      <c r="G23" s="179"/>
      <c r="H23" s="180"/>
      <c r="I23" s="179"/>
      <c r="J23" s="180"/>
      <c r="K23" s="179"/>
      <c r="L23" s="180"/>
      <c r="M23" s="179"/>
      <c r="N23" s="180"/>
      <c r="O23" s="179"/>
      <c r="P23" s="180"/>
      <c r="Q23" s="153">
        <f t="shared" si="0"/>
        <v>10</v>
      </c>
      <c r="R23" s="36"/>
      <c r="T23" s="36"/>
      <c r="X23" s="40"/>
    </row>
    <row r="24" spans="1:24" ht="16.5" customHeight="1">
      <c r="A24" s="165">
        <v>19</v>
      </c>
      <c r="B24" s="160">
        <f>HRÁČI!B16</f>
        <v>114</v>
      </c>
      <c r="C24" s="161" t="str">
        <f>HRÁČI!C16</f>
        <v>Stadtrucker </v>
      </c>
      <c r="D24" s="162" t="str">
        <f>HRÁČI!D16</f>
        <v>Fedor</v>
      </c>
      <c r="E24" s="181">
        <v>7</v>
      </c>
      <c r="F24" s="182"/>
      <c r="G24" s="181"/>
      <c r="H24" s="182"/>
      <c r="I24" s="181"/>
      <c r="J24" s="182"/>
      <c r="K24" s="181"/>
      <c r="L24" s="182"/>
      <c r="M24" s="181"/>
      <c r="N24" s="182"/>
      <c r="O24" s="181"/>
      <c r="P24" s="182"/>
      <c r="Q24" s="183">
        <f t="shared" si="0"/>
        <v>7</v>
      </c>
      <c r="R24" s="36"/>
      <c r="T24" s="36"/>
      <c r="X24" s="40"/>
    </row>
    <row r="25" spans="1:24" ht="16.5" customHeight="1">
      <c r="A25" s="159">
        <v>20</v>
      </c>
      <c r="B25" s="160">
        <f>HRÁČI!B3</f>
        <v>101</v>
      </c>
      <c r="C25" s="161" t="str">
        <f>HRÁČI!C3</f>
        <v>Andraščík</v>
      </c>
      <c r="D25" s="162" t="str">
        <f>HRÁČI!D3</f>
        <v>Michal</v>
      </c>
      <c r="E25" s="176"/>
      <c r="F25" s="177">
        <v>4</v>
      </c>
      <c r="G25" s="176"/>
      <c r="H25" s="177"/>
      <c r="I25" s="176"/>
      <c r="J25" s="177"/>
      <c r="K25" s="176"/>
      <c r="L25" s="177"/>
      <c r="M25" s="176"/>
      <c r="N25" s="177"/>
      <c r="O25" s="176"/>
      <c r="P25" s="177"/>
      <c r="Q25" s="178">
        <f t="shared" si="0"/>
        <v>4</v>
      </c>
      <c r="R25" s="36"/>
      <c r="T25" s="36"/>
      <c r="X25" s="40"/>
    </row>
    <row r="26" spans="1:24" ht="16.5" customHeight="1">
      <c r="A26" s="164">
        <v>21</v>
      </c>
      <c r="B26" s="160">
        <f>HRÁČI!B7</f>
        <v>105</v>
      </c>
      <c r="C26" s="161" t="str">
        <f>HRÁČI!C7</f>
        <v>Korčák</v>
      </c>
      <c r="D26" s="162" t="str">
        <f>HRÁČI!D7</f>
        <v>Dušan</v>
      </c>
      <c r="E26" s="179"/>
      <c r="F26" s="180"/>
      <c r="G26" s="179"/>
      <c r="H26" s="180"/>
      <c r="I26" s="179"/>
      <c r="J26" s="180"/>
      <c r="K26" s="179"/>
      <c r="L26" s="180"/>
      <c r="M26" s="179"/>
      <c r="N26" s="180"/>
      <c r="O26" s="179"/>
      <c r="P26" s="180"/>
      <c r="Q26" s="153">
        <f t="shared" si="0"/>
        <v>0</v>
      </c>
      <c r="R26" s="36"/>
      <c r="T26" s="36"/>
      <c r="X26" s="40"/>
    </row>
    <row r="27" spans="1:24" ht="16.5" customHeight="1">
      <c r="A27" s="165">
        <v>22</v>
      </c>
      <c r="B27" s="160">
        <f>HRÁČI!B11</f>
        <v>109</v>
      </c>
      <c r="C27" s="161" t="str">
        <f>HRÁČI!C11</f>
        <v>Kolandra</v>
      </c>
      <c r="D27" s="162" t="str">
        <f>HRÁČI!D11</f>
        <v>Ivan</v>
      </c>
      <c r="E27" s="181"/>
      <c r="F27" s="182"/>
      <c r="G27" s="181"/>
      <c r="H27" s="182"/>
      <c r="I27" s="181"/>
      <c r="J27" s="182"/>
      <c r="K27" s="181"/>
      <c r="L27" s="182"/>
      <c r="M27" s="181"/>
      <c r="N27" s="182"/>
      <c r="O27" s="181"/>
      <c r="P27" s="182"/>
      <c r="Q27" s="183">
        <f t="shared" si="0"/>
        <v>0</v>
      </c>
      <c r="R27" s="36"/>
      <c r="T27" s="36"/>
      <c r="X27" s="40"/>
    </row>
    <row r="28" spans="1:24" ht="16.5" customHeight="1">
      <c r="A28" s="159">
        <v>23</v>
      </c>
      <c r="B28" s="160">
        <f>HRÁČI!B12</f>
        <v>110</v>
      </c>
      <c r="C28" s="161" t="str">
        <f>HRÁČI!C12</f>
        <v>Kováč  </v>
      </c>
      <c r="D28" s="162" t="str">
        <f>HRÁČI!D12</f>
        <v>Štefan</v>
      </c>
      <c r="E28" s="176"/>
      <c r="F28" s="177"/>
      <c r="G28" s="176"/>
      <c r="H28" s="177"/>
      <c r="I28" s="176"/>
      <c r="J28" s="177"/>
      <c r="K28" s="176"/>
      <c r="L28" s="177"/>
      <c r="M28" s="176"/>
      <c r="N28" s="177"/>
      <c r="O28" s="176"/>
      <c r="P28" s="177"/>
      <c r="Q28" s="178">
        <f t="shared" si="0"/>
        <v>0</v>
      </c>
      <c r="R28" s="36"/>
      <c r="T28" s="36"/>
      <c r="X28" s="40"/>
    </row>
    <row r="29" spans="1:24" ht="16.5" customHeight="1">
      <c r="A29" s="159">
        <v>24</v>
      </c>
      <c r="B29" s="160">
        <f>HRÁČI!B15</f>
        <v>113</v>
      </c>
      <c r="C29" s="161" t="str">
        <f>HRÁČI!C15</f>
        <v>Rotter</v>
      </c>
      <c r="D29" s="162" t="str">
        <f>HRÁČI!D15</f>
        <v>Martin</v>
      </c>
      <c r="E29" s="176"/>
      <c r="F29" s="177"/>
      <c r="G29" s="176"/>
      <c r="H29" s="177"/>
      <c r="I29" s="176"/>
      <c r="J29" s="177"/>
      <c r="K29" s="176"/>
      <c r="L29" s="177"/>
      <c r="M29" s="176"/>
      <c r="N29" s="177"/>
      <c r="O29" s="176"/>
      <c r="P29" s="177"/>
      <c r="Q29" s="178">
        <f t="shared" si="0"/>
        <v>0</v>
      </c>
      <c r="R29" s="36"/>
      <c r="T29" s="36"/>
      <c r="X29" s="40"/>
    </row>
    <row r="30" spans="1:24" ht="16.5" customHeight="1">
      <c r="A30" s="159">
        <v>25</v>
      </c>
      <c r="B30" s="160">
        <f>HRÁČI!B23</f>
        <v>121</v>
      </c>
      <c r="C30" s="161" t="str">
        <f>HRÁČI!C23</f>
        <v>Dula</v>
      </c>
      <c r="D30" s="162" t="str">
        <f>HRÁČI!D23</f>
        <v>Igor</v>
      </c>
      <c r="E30" s="176"/>
      <c r="F30" s="177"/>
      <c r="G30" s="176"/>
      <c r="H30" s="177"/>
      <c r="I30" s="176"/>
      <c r="J30" s="177"/>
      <c r="K30" s="176"/>
      <c r="L30" s="177"/>
      <c r="M30" s="176"/>
      <c r="N30" s="177"/>
      <c r="O30" s="176"/>
      <c r="P30" s="177"/>
      <c r="Q30" s="178">
        <f t="shared" si="0"/>
        <v>0</v>
      </c>
      <c r="R30" s="36"/>
      <c r="T30" s="36"/>
      <c r="X30" s="40"/>
    </row>
    <row r="31" spans="2:24" ht="15.75" customHeight="1">
      <c r="B31" s="42"/>
      <c r="C31" s="43"/>
      <c r="D31" s="43"/>
      <c r="E31" s="71">
        <f>SUM(E6:E30)</f>
        <v>144</v>
      </c>
      <c r="F31" s="71">
        <f>SUM(F6:F30)</f>
        <v>168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>
        <f>SUM(Q6:Q30)</f>
        <v>1558</v>
      </c>
      <c r="R31" s="36"/>
      <c r="T31" s="36"/>
      <c r="X31" s="40"/>
    </row>
    <row r="32" spans="2:20" ht="16.5" customHeight="1">
      <c r="B32" s="3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T32" s="35"/>
    </row>
    <row r="33" spans="2:23" ht="24.75" customHeight="1">
      <c r="B33" s="36"/>
      <c r="C33" s="36"/>
      <c r="D33" s="36"/>
      <c r="E33" s="36"/>
      <c r="F33" s="36"/>
      <c r="G33" s="36"/>
      <c r="H33" s="36"/>
      <c r="I33" s="39"/>
      <c r="Q33" s="30"/>
      <c r="S33" s="30"/>
      <c r="U33" s="30"/>
      <c r="V33" s="30"/>
      <c r="W33" s="30"/>
    </row>
    <row r="34" spans="2:23" ht="15.75" customHeight="1">
      <c r="B34" s="36"/>
      <c r="C34" s="36"/>
      <c r="D34" s="36"/>
      <c r="E34" s="36"/>
      <c r="F34" s="36"/>
      <c r="G34" s="36"/>
      <c r="H34" s="36"/>
      <c r="I34" s="39"/>
      <c r="Q34" s="30"/>
      <c r="S34" s="30"/>
      <c r="U34" s="30"/>
      <c r="V34" s="30"/>
      <c r="W34" s="30"/>
    </row>
    <row r="35" spans="2:23" ht="15.75" customHeight="1">
      <c r="B35" s="36"/>
      <c r="C35" s="36"/>
      <c r="D35" s="36"/>
      <c r="E35" s="36"/>
      <c r="F35" s="36"/>
      <c r="G35" s="36"/>
      <c r="H35" s="36"/>
      <c r="I35" s="39"/>
      <c r="Q35" s="30"/>
      <c r="S35" s="30"/>
      <c r="U35" s="30"/>
      <c r="V35" s="30"/>
      <c r="W35" s="30"/>
    </row>
    <row r="36" spans="2:23" ht="15.75" customHeight="1">
      <c r="B36" s="36"/>
      <c r="C36" s="36"/>
      <c r="D36" s="36"/>
      <c r="E36" s="36"/>
      <c r="F36" s="40"/>
      <c r="G36" s="36"/>
      <c r="H36" s="36"/>
      <c r="I36" s="40"/>
      <c r="Q36" s="30"/>
      <c r="S36" s="30"/>
      <c r="U36" s="30"/>
      <c r="V36" s="30"/>
      <c r="W36" s="30"/>
    </row>
    <row r="37" spans="2:23" ht="15.75" customHeight="1">
      <c r="B37" s="36"/>
      <c r="C37" s="36"/>
      <c r="D37" s="36"/>
      <c r="E37" s="36"/>
      <c r="F37" s="41"/>
      <c r="G37" s="36"/>
      <c r="H37" s="36"/>
      <c r="I37" s="40"/>
      <c r="Q37" s="30"/>
      <c r="S37" s="30"/>
      <c r="U37" s="30"/>
      <c r="V37" s="30"/>
      <c r="W37" s="30"/>
    </row>
    <row r="38" spans="2:23" ht="15.75" customHeight="1">
      <c r="B38" s="36"/>
      <c r="C38" s="36"/>
      <c r="D38" s="36"/>
      <c r="E38" s="36"/>
      <c r="F38" s="41"/>
      <c r="G38" s="36"/>
      <c r="H38" s="36"/>
      <c r="I38" s="40"/>
      <c r="Q38" s="30"/>
      <c r="S38" s="30"/>
      <c r="U38" s="30"/>
      <c r="V38" s="30"/>
      <c r="W38" s="30"/>
    </row>
    <row r="39" spans="2:23" ht="15.75" customHeight="1">
      <c r="B39" s="36"/>
      <c r="C39" s="36"/>
      <c r="D39" s="36"/>
      <c r="E39" s="36"/>
      <c r="F39" s="41"/>
      <c r="G39" s="36"/>
      <c r="H39" s="36"/>
      <c r="I39" s="40"/>
      <c r="Q39" s="30"/>
      <c r="S39" s="30"/>
      <c r="U39" s="30"/>
      <c r="V39" s="30"/>
      <c r="W39" s="30"/>
    </row>
    <row r="40" spans="2:23" ht="15.75" customHeight="1">
      <c r="B40" s="36"/>
      <c r="C40" s="36"/>
      <c r="D40" s="36"/>
      <c r="E40" s="36"/>
      <c r="F40" s="41"/>
      <c r="G40" s="36"/>
      <c r="H40" s="36"/>
      <c r="I40" s="40"/>
      <c r="Q40" s="30"/>
      <c r="S40" s="30"/>
      <c r="U40" s="30"/>
      <c r="V40" s="30"/>
      <c r="W40" s="30"/>
    </row>
    <row r="41" spans="2:23" ht="15.75" customHeight="1">
      <c r="B41" s="36"/>
      <c r="C41" s="36"/>
      <c r="D41" s="36"/>
      <c r="E41" s="36"/>
      <c r="F41" s="41"/>
      <c r="G41" s="36"/>
      <c r="H41" s="36"/>
      <c r="I41" s="40"/>
      <c r="Q41" s="30"/>
      <c r="S41" s="30"/>
      <c r="U41" s="30"/>
      <c r="V41" s="30"/>
      <c r="W41" s="30"/>
    </row>
    <row r="42" spans="2:23" ht="15.75" customHeight="1">
      <c r="B42" s="36"/>
      <c r="C42" s="36"/>
      <c r="D42" s="36"/>
      <c r="E42" s="36"/>
      <c r="F42" s="41"/>
      <c r="G42" s="36"/>
      <c r="H42" s="36"/>
      <c r="I42" s="40"/>
      <c r="Q42" s="30"/>
      <c r="S42" s="30"/>
      <c r="U42" s="30"/>
      <c r="V42" s="30"/>
      <c r="W42" s="30"/>
    </row>
    <row r="43" spans="2:23" ht="15.75" customHeight="1">
      <c r="B43" s="36"/>
      <c r="C43" s="36"/>
      <c r="D43" s="36"/>
      <c r="E43" s="36"/>
      <c r="G43" s="36"/>
      <c r="H43" s="36"/>
      <c r="I43" s="40"/>
      <c r="Q43" s="30"/>
      <c r="S43" s="30"/>
      <c r="U43" s="30"/>
      <c r="V43" s="30"/>
      <c r="W43" s="30"/>
    </row>
    <row r="44" spans="2:23" ht="15.75" customHeight="1">
      <c r="B44" s="36"/>
      <c r="C44" s="36"/>
      <c r="D44" s="36"/>
      <c r="E44" s="36"/>
      <c r="G44" s="36"/>
      <c r="H44" s="36"/>
      <c r="I44" s="40"/>
      <c r="Q44" s="30"/>
      <c r="S44" s="30"/>
      <c r="U44" s="30"/>
      <c r="V44" s="30"/>
      <c r="W44" s="30"/>
    </row>
    <row r="45" spans="2:23" ht="15.75" customHeight="1">
      <c r="B45" s="36"/>
      <c r="C45" s="36"/>
      <c r="D45" s="36"/>
      <c r="E45" s="36"/>
      <c r="F45" s="36"/>
      <c r="G45" s="36"/>
      <c r="H45" s="36"/>
      <c r="I45" s="40"/>
      <c r="Q45" s="30"/>
      <c r="S45" s="30"/>
      <c r="U45" s="30"/>
      <c r="V45" s="30"/>
      <c r="W45" s="30"/>
    </row>
    <row r="46" spans="2:23" ht="15.75" customHeight="1">
      <c r="B46" s="36"/>
      <c r="C46" s="36"/>
      <c r="D46" s="36"/>
      <c r="E46" s="36"/>
      <c r="F46" s="36"/>
      <c r="G46" s="36"/>
      <c r="H46" s="36"/>
      <c r="I46" s="40"/>
      <c r="Q46" s="30"/>
      <c r="S46" s="30"/>
      <c r="U46" s="30"/>
      <c r="V46" s="30"/>
      <c r="W46" s="30"/>
    </row>
    <row r="47" spans="2:23" ht="15.75" customHeight="1">
      <c r="B47" s="30"/>
      <c r="C47" s="36"/>
      <c r="D47" s="36"/>
      <c r="F47" s="36"/>
      <c r="G47" s="36"/>
      <c r="H47" s="36"/>
      <c r="Q47" s="30"/>
      <c r="S47" s="30"/>
      <c r="U47" s="30"/>
      <c r="V47" s="30"/>
      <c r="W47" s="30"/>
    </row>
    <row r="48" spans="2:23" ht="15.75" customHeight="1">
      <c r="B48" s="30"/>
      <c r="C48" s="36"/>
      <c r="D48" s="36"/>
      <c r="F48" s="36"/>
      <c r="G48" s="36"/>
      <c r="H48" s="36"/>
      <c r="Q48" s="30"/>
      <c r="S48" s="30"/>
      <c r="U48" s="30"/>
      <c r="V48" s="30"/>
      <c r="W48" s="30"/>
    </row>
    <row r="49" spans="2:23" ht="15.75" customHeight="1">
      <c r="B49" s="30"/>
      <c r="C49" s="36"/>
      <c r="D49" s="36"/>
      <c r="F49" s="36"/>
      <c r="G49" s="36"/>
      <c r="H49" s="36"/>
      <c r="Q49" s="30"/>
      <c r="S49" s="30"/>
      <c r="U49" s="30"/>
      <c r="V49" s="30"/>
      <c r="W49" s="30"/>
    </row>
    <row r="50" spans="2:23" ht="15.75" customHeight="1">
      <c r="B50" s="30"/>
      <c r="C50" s="36"/>
      <c r="D50" s="36"/>
      <c r="F50" s="36"/>
      <c r="G50" s="36"/>
      <c r="H50" s="36"/>
      <c r="Q50" s="30"/>
      <c r="S50" s="30"/>
      <c r="U50" s="30"/>
      <c r="V50" s="30"/>
      <c r="W50" s="30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mergeCells count="2">
    <mergeCell ref="C5:D5"/>
    <mergeCell ref="E2:Q2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98" r:id="rId2"/>
  <rowBreaks count="1" manualBreakCount="1">
    <brk id="30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X58"/>
  <sheetViews>
    <sheetView showGridLines="0" zoomScale="90" zoomScaleNormal="9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187</v>
      </c>
      <c r="D4" s="28" t="s">
        <v>42</v>
      </c>
      <c r="E4" s="194" t="s">
        <v>48</v>
      </c>
      <c r="F4" s="195"/>
      <c r="G4" s="195"/>
      <c r="H4" s="195"/>
      <c r="I4" s="195"/>
      <c r="J4" s="196" t="s">
        <v>49</v>
      </c>
      <c r="K4" s="197"/>
      <c r="L4" s="197"/>
      <c r="M4" s="197"/>
      <c r="N4" s="198"/>
      <c r="O4" s="203" t="s">
        <v>51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HRÁČI!B6</f>
        <v>104</v>
      </c>
      <c r="C6" s="99" t="str">
        <f>HRÁČI!C6</f>
        <v>Dobiaš</v>
      </c>
      <c r="D6" s="100" t="str">
        <f>HRÁČI!D6</f>
        <v>Martin</v>
      </c>
      <c r="E6" s="101">
        <v>126.5</v>
      </c>
      <c r="F6" s="102">
        <v>47</v>
      </c>
      <c r="G6" s="103">
        <f aca="true" t="shared" si="0" ref="G6:G17">F6*2.5</f>
        <v>117.5</v>
      </c>
      <c r="H6" s="14">
        <f aca="true" t="shared" si="1" ref="H6:H17">E6+G6</f>
        <v>244</v>
      </c>
      <c r="I6" s="29">
        <v>9</v>
      </c>
      <c r="J6" s="101">
        <v>173.5</v>
      </c>
      <c r="K6" s="102">
        <v>78</v>
      </c>
      <c r="L6" s="11">
        <f aca="true" t="shared" si="2" ref="L6:L17">K6*2.5</f>
        <v>195</v>
      </c>
      <c r="M6" s="14">
        <f aca="true" t="shared" si="3" ref="M6:M17">J6+L6</f>
        <v>368.5</v>
      </c>
      <c r="N6" s="29">
        <v>12</v>
      </c>
      <c r="O6" s="21">
        <f aca="true" t="shared" si="4" ref="O6:O17">E6+J6</f>
        <v>300</v>
      </c>
      <c r="P6" s="104">
        <f aca="true" t="shared" si="5" ref="P6:P17">G6+L6</f>
        <v>312.5</v>
      </c>
      <c r="Q6" s="103">
        <f aca="true" t="shared" si="6" ref="Q6:Q17">H6+M6</f>
        <v>612.5</v>
      </c>
      <c r="R6" s="105">
        <f aca="true" t="shared" si="7" ref="R6:R17">I6+N6</f>
        <v>21</v>
      </c>
      <c r="S6" s="129">
        <v>3</v>
      </c>
      <c r="T6" s="106">
        <v>2</v>
      </c>
      <c r="U6" s="107">
        <f aca="true" t="shared" si="8" ref="U6:U17">R6+S6+T6</f>
        <v>26</v>
      </c>
      <c r="X6" s="27"/>
    </row>
    <row r="7" spans="1:21" ht="12.75">
      <c r="A7" s="12">
        <v>2</v>
      </c>
      <c r="B7" s="108">
        <f>HRÁČI!B5</f>
        <v>103</v>
      </c>
      <c r="C7" s="109" t="str">
        <f>HRÁČI!C5</f>
        <v>Bisák </v>
      </c>
      <c r="D7" s="110" t="str">
        <f>HRÁČI!D5</f>
        <v>Viliam</v>
      </c>
      <c r="E7" s="101">
        <v>103.5</v>
      </c>
      <c r="F7" s="102">
        <v>78</v>
      </c>
      <c r="G7" s="11">
        <f t="shared" si="0"/>
        <v>195</v>
      </c>
      <c r="H7" s="10">
        <f t="shared" si="1"/>
        <v>298.5</v>
      </c>
      <c r="I7" s="29">
        <v>12</v>
      </c>
      <c r="J7" s="101">
        <v>-62</v>
      </c>
      <c r="K7" s="102">
        <v>96</v>
      </c>
      <c r="L7" s="11">
        <f t="shared" si="2"/>
        <v>240</v>
      </c>
      <c r="M7" s="10">
        <f t="shared" si="3"/>
        <v>178</v>
      </c>
      <c r="N7" s="29">
        <v>9</v>
      </c>
      <c r="O7" s="22">
        <f t="shared" si="4"/>
        <v>41.5</v>
      </c>
      <c r="P7" s="101">
        <f t="shared" si="5"/>
        <v>435</v>
      </c>
      <c r="Q7" s="11">
        <f t="shared" si="6"/>
        <v>476.5</v>
      </c>
      <c r="R7" s="111">
        <f t="shared" si="7"/>
        <v>21</v>
      </c>
      <c r="S7" s="130">
        <v>2</v>
      </c>
      <c r="T7" s="112">
        <v>3</v>
      </c>
      <c r="U7" s="107">
        <f t="shared" si="8"/>
        <v>26</v>
      </c>
    </row>
    <row r="8" spans="1:21" ht="12.75">
      <c r="A8" s="12">
        <v>3</v>
      </c>
      <c r="B8" s="108">
        <f>HRÁČI!B9</f>
        <v>107</v>
      </c>
      <c r="C8" s="109" t="str">
        <f>HRÁČI!C9</f>
        <v>Vavríková</v>
      </c>
      <c r="D8" s="110" t="str">
        <f>HRÁČI!D9</f>
        <v>Lucia</v>
      </c>
      <c r="E8" s="101">
        <v>135</v>
      </c>
      <c r="F8" s="102">
        <v>48</v>
      </c>
      <c r="G8" s="11">
        <f t="shared" si="0"/>
        <v>120</v>
      </c>
      <c r="H8" s="10">
        <f t="shared" si="1"/>
        <v>255</v>
      </c>
      <c r="I8" s="29">
        <v>10</v>
      </c>
      <c r="J8" s="101">
        <v>247</v>
      </c>
      <c r="K8" s="102">
        <v>10</v>
      </c>
      <c r="L8" s="11">
        <f t="shared" si="2"/>
        <v>25</v>
      </c>
      <c r="M8" s="10">
        <f t="shared" si="3"/>
        <v>272</v>
      </c>
      <c r="N8" s="29">
        <v>10</v>
      </c>
      <c r="O8" s="22">
        <f t="shared" si="4"/>
        <v>382</v>
      </c>
      <c r="P8" s="101">
        <f t="shared" si="5"/>
        <v>145</v>
      </c>
      <c r="Q8" s="11">
        <f t="shared" si="6"/>
        <v>527</v>
      </c>
      <c r="R8" s="111">
        <f t="shared" si="7"/>
        <v>20</v>
      </c>
      <c r="S8" s="130">
        <v>1</v>
      </c>
      <c r="T8" s="112">
        <v>1</v>
      </c>
      <c r="U8" s="107">
        <f t="shared" si="8"/>
        <v>22</v>
      </c>
    </row>
    <row r="9" spans="1:21" ht="12.75">
      <c r="A9" s="13">
        <v>4</v>
      </c>
      <c r="B9" s="108">
        <f>HRÁČI!B19</f>
        <v>117</v>
      </c>
      <c r="C9" s="109" t="str">
        <f>HRÁČI!C19</f>
        <v>Vavrík  </v>
      </c>
      <c r="D9" s="110" t="str">
        <f>HRÁČI!D19</f>
        <v>Roman</v>
      </c>
      <c r="E9" s="101">
        <v>4.5</v>
      </c>
      <c r="F9" s="102">
        <v>18</v>
      </c>
      <c r="G9" s="11">
        <f t="shared" si="0"/>
        <v>45</v>
      </c>
      <c r="H9" s="10">
        <f t="shared" si="1"/>
        <v>49.5</v>
      </c>
      <c r="I9" s="29">
        <v>5</v>
      </c>
      <c r="J9" s="101">
        <v>199</v>
      </c>
      <c r="K9" s="102">
        <v>34</v>
      </c>
      <c r="L9" s="11">
        <f t="shared" si="2"/>
        <v>85</v>
      </c>
      <c r="M9" s="10">
        <f t="shared" si="3"/>
        <v>284</v>
      </c>
      <c r="N9" s="29">
        <v>11</v>
      </c>
      <c r="O9" s="22">
        <f t="shared" si="4"/>
        <v>203.5</v>
      </c>
      <c r="P9" s="101">
        <f t="shared" si="5"/>
        <v>130</v>
      </c>
      <c r="Q9" s="11">
        <f t="shared" si="6"/>
        <v>333.5</v>
      </c>
      <c r="R9" s="111">
        <f t="shared" si="7"/>
        <v>16</v>
      </c>
      <c r="S9" s="130"/>
      <c r="T9" s="112"/>
      <c r="U9" s="107">
        <f t="shared" si="8"/>
        <v>16</v>
      </c>
    </row>
    <row r="10" spans="1:21" ht="12.75">
      <c r="A10" s="12">
        <v>5</v>
      </c>
      <c r="B10" s="108">
        <f>HRÁČI!B14</f>
        <v>112</v>
      </c>
      <c r="C10" s="109" t="str">
        <f>HRÁČI!C14</f>
        <v>Pecov</v>
      </c>
      <c r="D10" s="110" t="str">
        <f>HRÁČI!D14</f>
        <v>Ivan</v>
      </c>
      <c r="E10" s="101">
        <v>73</v>
      </c>
      <c r="F10" s="102">
        <v>42</v>
      </c>
      <c r="G10" s="11">
        <f t="shared" si="0"/>
        <v>105</v>
      </c>
      <c r="H10" s="10">
        <f t="shared" si="1"/>
        <v>178</v>
      </c>
      <c r="I10" s="29">
        <v>7</v>
      </c>
      <c r="J10" s="101">
        <v>117</v>
      </c>
      <c r="K10" s="102">
        <v>4</v>
      </c>
      <c r="L10" s="11">
        <f t="shared" si="2"/>
        <v>10</v>
      </c>
      <c r="M10" s="10">
        <f t="shared" si="3"/>
        <v>127</v>
      </c>
      <c r="N10" s="29">
        <v>6</v>
      </c>
      <c r="O10" s="22">
        <f t="shared" si="4"/>
        <v>190</v>
      </c>
      <c r="P10" s="101">
        <f t="shared" si="5"/>
        <v>115</v>
      </c>
      <c r="Q10" s="11">
        <f t="shared" si="6"/>
        <v>305</v>
      </c>
      <c r="R10" s="111">
        <f t="shared" si="7"/>
        <v>13</v>
      </c>
      <c r="S10" s="130"/>
      <c r="T10" s="112"/>
      <c r="U10" s="107">
        <f t="shared" si="8"/>
        <v>13</v>
      </c>
    </row>
    <row r="11" spans="1:21" ht="12.75">
      <c r="A11" s="12">
        <v>6</v>
      </c>
      <c r="B11" s="108">
        <f>HRÁČI!B17</f>
        <v>115</v>
      </c>
      <c r="C11" s="109" t="str">
        <f>HRÁČI!C17</f>
        <v>Andraščíková  </v>
      </c>
      <c r="D11" s="110" t="str">
        <f>HRÁČI!D17</f>
        <v>Beáta</v>
      </c>
      <c r="E11" s="101">
        <v>136.5</v>
      </c>
      <c r="F11" s="102">
        <v>37</v>
      </c>
      <c r="G11" s="11">
        <f t="shared" si="0"/>
        <v>92.5</v>
      </c>
      <c r="H11" s="10">
        <f t="shared" si="1"/>
        <v>229</v>
      </c>
      <c r="I11" s="29">
        <v>8</v>
      </c>
      <c r="J11" s="101">
        <v>-23</v>
      </c>
      <c r="K11" s="102">
        <v>0</v>
      </c>
      <c r="L11" s="11">
        <f t="shared" si="2"/>
        <v>0</v>
      </c>
      <c r="M11" s="10">
        <f t="shared" si="3"/>
        <v>-23</v>
      </c>
      <c r="N11" s="29">
        <v>4</v>
      </c>
      <c r="O11" s="22">
        <f t="shared" si="4"/>
        <v>113.5</v>
      </c>
      <c r="P11" s="101">
        <f t="shared" si="5"/>
        <v>92.5</v>
      </c>
      <c r="Q11" s="11">
        <f t="shared" si="6"/>
        <v>206</v>
      </c>
      <c r="R11" s="111">
        <f t="shared" si="7"/>
        <v>12</v>
      </c>
      <c r="S11" s="130"/>
      <c r="T11" s="112"/>
      <c r="U11" s="107">
        <f t="shared" si="8"/>
        <v>12</v>
      </c>
    </row>
    <row r="12" spans="1:21" ht="12.75">
      <c r="A12" s="13">
        <v>7</v>
      </c>
      <c r="B12" s="108">
        <f>HRÁČI!B10</f>
        <v>108</v>
      </c>
      <c r="C12" s="109" t="str">
        <f>HRÁČI!C10</f>
        <v>Kazimír </v>
      </c>
      <c r="D12" s="110" t="str">
        <f>HRÁČI!D10</f>
        <v>Jozef</v>
      </c>
      <c r="E12" s="101">
        <v>288.5</v>
      </c>
      <c r="F12" s="102">
        <v>2</v>
      </c>
      <c r="G12" s="11">
        <f t="shared" si="0"/>
        <v>5</v>
      </c>
      <c r="H12" s="10">
        <f t="shared" si="1"/>
        <v>293.5</v>
      </c>
      <c r="I12" s="29">
        <v>11</v>
      </c>
      <c r="J12" s="101">
        <v>-358.5</v>
      </c>
      <c r="K12" s="102">
        <v>29</v>
      </c>
      <c r="L12" s="11">
        <f t="shared" si="2"/>
        <v>72.5</v>
      </c>
      <c r="M12" s="10">
        <f t="shared" si="3"/>
        <v>-286</v>
      </c>
      <c r="N12" s="29">
        <v>1</v>
      </c>
      <c r="O12" s="22">
        <f t="shared" si="4"/>
        <v>-70</v>
      </c>
      <c r="P12" s="101">
        <f t="shared" si="5"/>
        <v>77.5</v>
      </c>
      <c r="Q12" s="11">
        <f t="shared" si="6"/>
        <v>7.5</v>
      </c>
      <c r="R12" s="111">
        <f t="shared" si="7"/>
        <v>12</v>
      </c>
      <c r="S12" s="130"/>
      <c r="T12" s="112"/>
      <c r="U12" s="107">
        <f t="shared" si="8"/>
        <v>12</v>
      </c>
    </row>
    <row r="13" spans="1:21" ht="12.75">
      <c r="A13" s="12">
        <v>8</v>
      </c>
      <c r="B13" s="108">
        <f>HRÁČI!B22</f>
        <v>120</v>
      </c>
      <c r="C13" s="109" t="str">
        <f>HRÁČI!C22</f>
        <v>Učník</v>
      </c>
      <c r="D13" s="110" t="str">
        <f>HRÁČI!D22</f>
        <v>Stanislav</v>
      </c>
      <c r="E13" s="101">
        <v>-22.5</v>
      </c>
      <c r="F13" s="102">
        <v>24</v>
      </c>
      <c r="G13" s="11">
        <f t="shared" si="0"/>
        <v>60</v>
      </c>
      <c r="H13" s="10">
        <f t="shared" si="1"/>
        <v>37.5</v>
      </c>
      <c r="I13" s="29">
        <v>3</v>
      </c>
      <c r="J13" s="101">
        <v>131</v>
      </c>
      <c r="K13" s="102">
        <v>16</v>
      </c>
      <c r="L13" s="11">
        <f t="shared" si="2"/>
        <v>40</v>
      </c>
      <c r="M13" s="10">
        <f t="shared" si="3"/>
        <v>171</v>
      </c>
      <c r="N13" s="29">
        <v>8</v>
      </c>
      <c r="O13" s="22">
        <f t="shared" si="4"/>
        <v>108.5</v>
      </c>
      <c r="P13" s="101">
        <f t="shared" si="5"/>
        <v>100</v>
      </c>
      <c r="Q13" s="11">
        <f t="shared" si="6"/>
        <v>208.5</v>
      </c>
      <c r="R13" s="111">
        <f t="shared" si="7"/>
        <v>11</v>
      </c>
      <c r="S13" s="130"/>
      <c r="T13" s="112"/>
      <c r="U13" s="107">
        <f t="shared" si="8"/>
        <v>11</v>
      </c>
    </row>
    <row r="14" spans="1:21" ht="12.75">
      <c r="A14" s="12">
        <v>9</v>
      </c>
      <c r="B14" s="108">
        <f>HRÁČI!B18</f>
        <v>116</v>
      </c>
      <c r="C14" s="109" t="str">
        <f>HRÁČI!C18</f>
        <v>Vavrík  </v>
      </c>
      <c r="D14" s="110" t="str">
        <f>HRÁČI!D18</f>
        <v>Ivan</v>
      </c>
      <c r="E14" s="101">
        <v>-72.5</v>
      </c>
      <c r="F14" s="102">
        <v>45</v>
      </c>
      <c r="G14" s="11">
        <f t="shared" si="0"/>
        <v>112.5</v>
      </c>
      <c r="H14" s="10">
        <f t="shared" si="1"/>
        <v>40</v>
      </c>
      <c r="I14" s="29">
        <v>4</v>
      </c>
      <c r="J14" s="101">
        <v>144</v>
      </c>
      <c r="K14" s="102">
        <v>9</v>
      </c>
      <c r="L14" s="11">
        <f t="shared" si="2"/>
        <v>22.5</v>
      </c>
      <c r="M14" s="10">
        <f t="shared" si="3"/>
        <v>166.5</v>
      </c>
      <c r="N14" s="29">
        <v>7</v>
      </c>
      <c r="O14" s="22">
        <f t="shared" si="4"/>
        <v>71.5</v>
      </c>
      <c r="P14" s="101">
        <f t="shared" si="5"/>
        <v>135</v>
      </c>
      <c r="Q14" s="11">
        <f t="shared" si="6"/>
        <v>206.5</v>
      </c>
      <c r="R14" s="111">
        <f t="shared" si="7"/>
        <v>11</v>
      </c>
      <c r="S14" s="130"/>
      <c r="T14" s="112"/>
      <c r="U14" s="107">
        <f t="shared" si="8"/>
        <v>11</v>
      </c>
    </row>
    <row r="15" spans="1:21" ht="12.75">
      <c r="A15" s="13">
        <v>10</v>
      </c>
      <c r="B15" s="108">
        <f>HRÁČI!B13</f>
        <v>111</v>
      </c>
      <c r="C15" s="109" t="str">
        <f>HRÁČI!C13</f>
        <v>Leskovský  </v>
      </c>
      <c r="D15" s="110" t="str">
        <f>HRÁČI!D13</f>
        <v>Roman</v>
      </c>
      <c r="E15" s="101">
        <v>-135.5</v>
      </c>
      <c r="F15" s="102">
        <v>97</v>
      </c>
      <c r="G15" s="11">
        <f t="shared" si="0"/>
        <v>242.5</v>
      </c>
      <c r="H15" s="10">
        <f t="shared" si="1"/>
        <v>107</v>
      </c>
      <c r="I15" s="29">
        <v>6</v>
      </c>
      <c r="J15" s="101">
        <v>-293</v>
      </c>
      <c r="K15" s="102">
        <v>74</v>
      </c>
      <c r="L15" s="11">
        <f t="shared" si="2"/>
        <v>185</v>
      </c>
      <c r="M15" s="10">
        <f t="shared" si="3"/>
        <v>-108</v>
      </c>
      <c r="N15" s="29">
        <v>3</v>
      </c>
      <c r="O15" s="22">
        <f t="shared" si="4"/>
        <v>-428.5</v>
      </c>
      <c r="P15" s="101">
        <f t="shared" si="5"/>
        <v>427.5</v>
      </c>
      <c r="Q15" s="11">
        <f t="shared" si="6"/>
        <v>-1</v>
      </c>
      <c r="R15" s="111">
        <f t="shared" si="7"/>
        <v>9</v>
      </c>
      <c r="S15" s="130"/>
      <c r="T15" s="112"/>
      <c r="U15" s="107">
        <f t="shared" si="8"/>
        <v>9</v>
      </c>
    </row>
    <row r="16" spans="1:21" ht="12.75">
      <c r="A16" s="12">
        <v>11</v>
      </c>
      <c r="B16" s="108">
        <f>HRÁČI!B4</f>
        <v>102</v>
      </c>
      <c r="C16" s="109" t="str">
        <f>HRÁČI!C4</f>
        <v>Andraščíková  </v>
      </c>
      <c r="D16" s="110" t="str">
        <f>HRÁČI!D4</f>
        <v>Katarína</v>
      </c>
      <c r="E16" s="101">
        <v>-234.5</v>
      </c>
      <c r="F16" s="102">
        <v>4</v>
      </c>
      <c r="G16" s="11">
        <f t="shared" si="0"/>
        <v>10</v>
      </c>
      <c r="H16" s="10">
        <f t="shared" si="1"/>
        <v>-224.5</v>
      </c>
      <c r="I16" s="29">
        <v>1</v>
      </c>
      <c r="J16" s="101">
        <v>19</v>
      </c>
      <c r="K16" s="102">
        <v>26</v>
      </c>
      <c r="L16" s="11">
        <f t="shared" si="2"/>
        <v>65</v>
      </c>
      <c r="M16" s="10">
        <f t="shared" si="3"/>
        <v>84</v>
      </c>
      <c r="N16" s="29">
        <v>5</v>
      </c>
      <c r="O16" s="22">
        <f t="shared" si="4"/>
        <v>-215.5</v>
      </c>
      <c r="P16" s="101">
        <f t="shared" si="5"/>
        <v>75</v>
      </c>
      <c r="Q16" s="11">
        <f t="shared" si="6"/>
        <v>-140.5</v>
      </c>
      <c r="R16" s="111">
        <f t="shared" si="7"/>
        <v>6</v>
      </c>
      <c r="S16" s="130"/>
      <c r="T16" s="112"/>
      <c r="U16" s="107">
        <f t="shared" si="8"/>
        <v>6</v>
      </c>
    </row>
    <row r="17" spans="1:21" ht="12.75">
      <c r="A17" s="12">
        <v>12</v>
      </c>
      <c r="B17" s="108">
        <f>HRÁČI!B3</f>
        <v>101</v>
      </c>
      <c r="C17" s="109" t="str">
        <f>HRÁČI!C3</f>
        <v>Andraščík</v>
      </c>
      <c r="D17" s="110" t="str">
        <f>HRÁČI!D3</f>
        <v>Michal</v>
      </c>
      <c r="E17" s="101">
        <v>-402.5</v>
      </c>
      <c r="F17" s="102">
        <v>78</v>
      </c>
      <c r="G17" s="11">
        <f t="shared" si="0"/>
        <v>195</v>
      </c>
      <c r="H17" s="10">
        <f t="shared" si="1"/>
        <v>-207.5</v>
      </c>
      <c r="I17" s="29">
        <v>2</v>
      </c>
      <c r="J17" s="101">
        <v>-294</v>
      </c>
      <c r="K17" s="102">
        <v>10</v>
      </c>
      <c r="L17" s="11">
        <f t="shared" si="2"/>
        <v>25</v>
      </c>
      <c r="M17" s="10">
        <f t="shared" si="3"/>
        <v>-269</v>
      </c>
      <c r="N17" s="29">
        <v>2</v>
      </c>
      <c r="O17" s="22">
        <f t="shared" si="4"/>
        <v>-696.5</v>
      </c>
      <c r="P17" s="101">
        <f t="shared" si="5"/>
        <v>220</v>
      </c>
      <c r="Q17" s="11">
        <f t="shared" si="6"/>
        <v>-476.5</v>
      </c>
      <c r="R17" s="111">
        <f t="shared" si="7"/>
        <v>4</v>
      </c>
      <c r="S17" s="130"/>
      <c r="T17" s="112"/>
      <c r="U17" s="107">
        <f t="shared" si="8"/>
        <v>4</v>
      </c>
    </row>
    <row r="18" spans="1:21" ht="12.75">
      <c r="A18" s="12">
        <v>13</v>
      </c>
      <c r="B18" s="108">
        <f>HRÁČI!B7</f>
        <v>105</v>
      </c>
      <c r="C18" s="109" t="str">
        <f>HRÁČI!C7</f>
        <v>Korčák</v>
      </c>
      <c r="D18" s="110" t="str">
        <f>HRÁČI!D7</f>
        <v>Dušan</v>
      </c>
      <c r="E18" s="101"/>
      <c r="F18" s="102"/>
      <c r="G18" s="11"/>
      <c r="H18" s="10"/>
      <c r="I18" s="29"/>
      <c r="J18" s="101"/>
      <c r="K18" s="102"/>
      <c r="L18" s="11"/>
      <c r="M18" s="10"/>
      <c r="N18" s="29"/>
      <c r="O18" s="22"/>
      <c r="P18" s="101"/>
      <c r="Q18" s="11"/>
      <c r="R18" s="111"/>
      <c r="S18" s="130"/>
      <c r="T18" s="112"/>
      <c r="U18" s="107"/>
    </row>
    <row r="19" spans="1:21" ht="12.75">
      <c r="A19" s="12">
        <v>14</v>
      </c>
      <c r="B19" s="108">
        <f>HRÁČI!B8</f>
        <v>106</v>
      </c>
      <c r="C19" s="109" t="str">
        <f>HRÁČI!C8</f>
        <v>Hegyi </v>
      </c>
      <c r="D19" s="110" t="str">
        <f>HRÁČI!D8</f>
        <v>Juraj</v>
      </c>
      <c r="E19" s="101"/>
      <c r="F19" s="102"/>
      <c r="G19" s="11"/>
      <c r="H19" s="10"/>
      <c r="I19" s="29"/>
      <c r="J19" s="101"/>
      <c r="K19" s="102"/>
      <c r="L19" s="11"/>
      <c r="M19" s="10"/>
      <c r="N19" s="29"/>
      <c r="O19" s="22"/>
      <c r="P19" s="101"/>
      <c r="Q19" s="11"/>
      <c r="R19" s="111"/>
      <c r="S19" s="130"/>
      <c r="T19" s="112"/>
      <c r="U19" s="107"/>
    </row>
    <row r="20" spans="1:21" ht="12.75">
      <c r="A20" s="12">
        <v>15</v>
      </c>
      <c r="B20" s="108">
        <f>HRÁČI!B11</f>
        <v>109</v>
      </c>
      <c r="C20" s="109" t="str">
        <f>HRÁČI!C11</f>
        <v>Kolandra</v>
      </c>
      <c r="D20" s="110" t="str">
        <f>HRÁČI!D11</f>
        <v>Ivan</v>
      </c>
      <c r="E20" s="101"/>
      <c r="F20" s="102"/>
      <c r="G20" s="11"/>
      <c r="H20" s="10"/>
      <c r="I20" s="29"/>
      <c r="J20" s="101"/>
      <c r="K20" s="102"/>
      <c r="L20" s="11"/>
      <c r="M20" s="10"/>
      <c r="N20" s="29"/>
      <c r="O20" s="22"/>
      <c r="P20" s="101"/>
      <c r="Q20" s="11"/>
      <c r="R20" s="111"/>
      <c r="S20" s="130"/>
      <c r="T20" s="112"/>
      <c r="U20" s="107"/>
    </row>
    <row r="21" spans="1:21" ht="12.75">
      <c r="A21" s="12">
        <v>16</v>
      </c>
      <c r="B21" s="108">
        <f>HRÁČI!B12</f>
        <v>110</v>
      </c>
      <c r="C21" s="109" t="str">
        <f>HRÁČI!C12</f>
        <v>Kováč  </v>
      </c>
      <c r="D21" s="110" t="str">
        <f>HRÁČI!D12</f>
        <v>Štefan</v>
      </c>
      <c r="E21" s="101"/>
      <c r="F21" s="102"/>
      <c r="G21" s="11"/>
      <c r="H21" s="10"/>
      <c r="I21" s="29"/>
      <c r="J21" s="101"/>
      <c r="K21" s="102"/>
      <c r="L21" s="11"/>
      <c r="M21" s="10"/>
      <c r="N21" s="29"/>
      <c r="O21" s="22"/>
      <c r="P21" s="101"/>
      <c r="Q21" s="11"/>
      <c r="R21" s="111"/>
      <c r="S21" s="130"/>
      <c r="T21" s="112"/>
      <c r="U21" s="107"/>
    </row>
    <row r="22" spans="1:21" ht="12.75">
      <c r="A22" s="12">
        <v>17</v>
      </c>
      <c r="B22" s="108">
        <f>HRÁČI!B15</f>
        <v>113</v>
      </c>
      <c r="C22" s="109" t="str">
        <f>HRÁČI!C15</f>
        <v>Rotter</v>
      </c>
      <c r="D22" s="110" t="str">
        <f>HRÁČI!D15</f>
        <v>Martin</v>
      </c>
      <c r="E22" s="101"/>
      <c r="F22" s="102"/>
      <c r="G22" s="11"/>
      <c r="H22" s="10"/>
      <c r="I22" s="29"/>
      <c r="J22" s="101"/>
      <c r="K22" s="102"/>
      <c r="L22" s="11"/>
      <c r="M22" s="10"/>
      <c r="N22" s="29"/>
      <c r="O22" s="22"/>
      <c r="P22" s="101"/>
      <c r="Q22" s="11"/>
      <c r="R22" s="111"/>
      <c r="S22" s="130"/>
      <c r="T22" s="112"/>
      <c r="U22" s="107"/>
    </row>
    <row r="23" spans="1:21" ht="12.75">
      <c r="A23" s="12">
        <v>18</v>
      </c>
      <c r="B23" s="108">
        <f>HRÁČI!B16</f>
        <v>114</v>
      </c>
      <c r="C23" s="109" t="str">
        <f>HRÁČI!C16</f>
        <v>Stadtrucker </v>
      </c>
      <c r="D23" s="110" t="str">
        <f>HRÁČI!D16</f>
        <v>Fedor</v>
      </c>
      <c r="E23" s="101"/>
      <c r="F23" s="102"/>
      <c r="G23" s="11"/>
      <c r="H23" s="10"/>
      <c r="I23" s="29"/>
      <c r="J23" s="101"/>
      <c r="K23" s="102"/>
      <c r="L23" s="11"/>
      <c r="M23" s="10"/>
      <c r="N23" s="29"/>
      <c r="O23" s="22"/>
      <c r="P23" s="101"/>
      <c r="Q23" s="11"/>
      <c r="R23" s="111"/>
      <c r="S23" s="130"/>
      <c r="T23" s="112"/>
      <c r="U23" s="107"/>
    </row>
    <row r="24" spans="1:21" ht="12.75">
      <c r="A24" s="12">
        <v>19</v>
      </c>
      <c r="B24" s="108">
        <f>HRÁČI!B20</f>
        <v>118</v>
      </c>
      <c r="C24" s="109" t="str">
        <f>HRÁČI!C20</f>
        <v>Vlčko</v>
      </c>
      <c r="D24" s="110" t="str">
        <f>HRÁČI!D20</f>
        <v>Miroslav</v>
      </c>
      <c r="E24" s="101"/>
      <c r="F24" s="102"/>
      <c r="G24" s="11"/>
      <c r="H24" s="10"/>
      <c r="I24" s="29"/>
      <c r="J24" s="101"/>
      <c r="K24" s="102"/>
      <c r="L24" s="11"/>
      <c r="M24" s="10"/>
      <c r="N24" s="29"/>
      <c r="O24" s="22"/>
      <c r="P24" s="101"/>
      <c r="Q24" s="11"/>
      <c r="R24" s="111"/>
      <c r="S24" s="130"/>
      <c r="T24" s="112"/>
      <c r="U24" s="107"/>
    </row>
    <row r="25" spans="1:21" ht="12.75">
      <c r="A25" s="12">
        <v>20</v>
      </c>
      <c r="B25" s="108">
        <f>HRÁČI!B21</f>
        <v>119</v>
      </c>
      <c r="C25" s="109" t="str">
        <f>HRÁČI!C21</f>
        <v>Rigo</v>
      </c>
      <c r="D25" s="110" t="str">
        <f>HRÁČI!D21</f>
        <v>Ľudovít</v>
      </c>
      <c r="E25" s="101"/>
      <c r="F25" s="102"/>
      <c r="G25" s="11"/>
      <c r="H25" s="10"/>
      <c r="I25" s="29"/>
      <c r="J25" s="101"/>
      <c r="K25" s="102"/>
      <c r="L25" s="11"/>
      <c r="M25" s="10"/>
      <c r="N25" s="29"/>
      <c r="O25" s="22"/>
      <c r="P25" s="101"/>
      <c r="Q25" s="11"/>
      <c r="R25" s="111"/>
      <c r="S25" s="130"/>
      <c r="T25" s="112"/>
      <c r="U25" s="107"/>
    </row>
    <row r="26" spans="1:21" ht="12.75">
      <c r="A26" s="12">
        <v>21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1"/>
      <c r="F26" s="102"/>
      <c r="G26" s="11"/>
      <c r="H26" s="10"/>
      <c r="I26" s="29"/>
      <c r="J26" s="101"/>
      <c r="K26" s="102"/>
      <c r="L26" s="11"/>
      <c r="M26" s="10"/>
      <c r="N26" s="29"/>
      <c r="O26" s="22"/>
      <c r="P26" s="101"/>
      <c r="Q26" s="11"/>
      <c r="R26" s="111"/>
      <c r="S26" s="130"/>
      <c r="T26" s="112"/>
      <c r="U26" s="107"/>
    </row>
    <row r="27" spans="1:21" ht="12.75">
      <c r="A27" s="12">
        <v>22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1"/>
      <c r="F27" s="102"/>
      <c r="G27" s="11"/>
      <c r="H27" s="10"/>
      <c r="I27" s="29"/>
      <c r="J27" s="101"/>
      <c r="K27" s="102"/>
      <c r="L27" s="11"/>
      <c r="M27" s="10"/>
      <c r="N27" s="29"/>
      <c r="O27" s="22"/>
      <c r="P27" s="101"/>
      <c r="Q27" s="11"/>
      <c r="R27" s="111"/>
      <c r="S27" s="130"/>
      <c r="T27" s="112"/>
      <c r="U27" s="107"/>
    </row>
    <row r="28" spans="1:21" ht="12.75">
      <c r="A28" s="12">
        <v>23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1"/>
      <c r="F28" s="102"/>
      <c r="G28" s="11"/>
      <c r="H28" s="10"/>
      <c r="I28" s="29"/>
      <c r="J28" s="101"/>
      <c r="K28" s="102"/>
      <c r="L28" s="11"/>
      <c r="M28" s="10"/>
      <c r="N28" s="29"/>
      <c r="O28" s="22"/>
      <c r="P28" s="101"/>
      <c r="Q28" s="11"/>
      <c r="R28" s="111"/>
      <c r="S28" s="130"/>
      <c r="T28" s="112"/>
      <c r="U28" s="107"/>
    </row>
    <row r="29" spans="1:21" ht="12.75">
      <c r="A29" s="12">
        <v>24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1"/>
      <c r="F29" s="102"/>
      <c r="G29" s="11"/>
      <c r="H29" s="10"/>
      <c r="I29" s="29"/>
      <c r="J29" s="101"/>
      <c r="K29" s="102"/>
      <c r="L29" s="11"/>
      <c r="M29" s="10"/>
      <c r="N29" s="29"/>
      <c r="O29" s="22"/>
      <c r="P29" s="101"/>
      <c r="Q29" s="11"/>
      <c r="R29" s="111"/>
      <c r="S29" s="130"/>
      <c r="T29" s="112"/>
      <c r="U29" s="107"/>
    </row>
    <row r="30" spans="1:21" ht="12.75">
      <c r="A30" s="12">
        <v>25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1"/>
      <c r="F30" s="102"/>
      <c r="G30" s="11"/>
      <c r="H30" s="10"/>
      <c r="I30" s="29"/>
      <c r="J30" s="101"/>
      <c r="K30" s="102"/>
      <c r="L30" s="11"/>
      <c r="M30" s="10"/>
      <c r="N30" s="29"/>
      <c r="O30" s="22"/>
      <c r="P30" s="101"/>
      <c r="Q30" s="11"/>
      <c r="R30" s="111"/>
      <c r="S30" s="130"/>
      <c r="T30" s="112"/>
      <c r="U30" s="107"/>
    </row>
    <row r="31" spans="1:21" ht="12.75">
      <c r="A31" s="1"/>
      <c r="E31" s="9">
        <f>SUM(E6:E28)</f>
        <v>0</v>
      </c>
      <c r="F31" s="9"/>
      <c r="G31" s="9">
        <f aca="true" t="shared" si="9" ref="G31:U31">SUM(G6:G28)</f>
        <v>1300</v>
      </c>
      <c r="H31" s="9"/>
      <c r="I31" s="9"/>
      <c r="J31" s="9">
        <f t="shared" si="9"/>
        <v>0</v>
      </c>
      <c r="K31" s="9"/>
      <c r="L31" s="9">
        <f t="shared" si="9"/>
        <v>965</v>
      </c>
      <c r="M31" s="9"/>
      <c r="N31" s="9"/>
      <c r="O31" s="9">
        <f t="shared" si="9"/>
        <v>0</v>
      </c>
      <c r="P31" s="9">
        <f t="shared" si="9"/>
        <v>2265</v>
      </c>
      <c r="Q31" s="9"/>
      <c r="R31" s="9">
        <f t="shared" si="9"/>
        <v>156</v>
      </c>
      <c r="S31" s="9"/>
      <c r="T31" s="9"/>
      <c r="U31" s="9">
        <f t="shared" si="9"/>
        <v>168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48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141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142</v>
      </c>
      <c r="C35" s="53"/>
      <c r="D35" s="53"/>
      <c r="E35" s="53"/>
      <c r="F35" s="53"/>
      <c r="H35" s="54">
        <v>60</v>
      </c>
      <c r="I35" s="186" t="s">
        <v>21</v>
      </c>
      <c r="J35" s="186"/>
      <c r="K35" s="191" t="s">
        <v>148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143</v>
      </c>
      <c r="C36" s="57"/>
      <c r="D36" s="57"/>
      <c r="E36" s="57"/>
      <c r="F36" s="57"/>
      <c r="H36" s="55">
        <v>52</v>
      </c>
      <c r="I36" s="190" t="s">
        <v>147</v>
      </c>
      <c r="J36" s="190"/>
      <c r="K36" s="193" t="s">
        <v>149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/>
      <c r="I37" s="186"/>
      <c r="J37" s="186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49</v>
      </c>
      <c r="C39" s="206"/>
      <c r="D39" s="206"/>
      <c r="E39" s="206"/>
      <c r="F39" s="206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144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145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146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2" ht="12.75">
      <c r="A46" s="1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ht="12.75">
      <c r="A47" s="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2.75">
      <c r="A48" s="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2:22" ht="12.7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2:22" ht="12.7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2:22" ht="12.7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2:22" ht="12.7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2:22" ht="12.7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2:22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2:22" ht="12.7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2:22" ht="12.7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2:22" ht="12.7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2:22" ht="12.7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</sheetData>
  <mergeCells count="27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X48"/>
  <sheetViews>
    <sheetView showGridLines="0" zoomScale="90" zoomScaleNormal="9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188</v>
      </c>
      <c r="D4" s="28" t="s">
        <v>42</v>
      </c>
      <c r="E4" s="194" t="s">
        <v>53</v>
      </c>
      <c r="F4" s="195"/>
      <c r="G4" s="195"/>
      <c r="H4" s="195"/>
      <c r="I4" s="195"/>
      <c r="J4" s="196" t="s">
        <v>54</v>
      </c>
      <c r="K4" s="197"/>
      <c r="L4" s="197"/>
      <c r="M4" s="197"/>
      <c r="N4" s="198"/>
      <c r="O4" s="203" t="s">
        <v>52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HRÁČI!B5</f>
        <v>103</v>
      </c>
      <c r="C6" s="99" t="str">
        <f>HRÁČI!C5</f>
        <v>Bisák </v>
      </c>
      <c r="D6" s="100" t="str">
        <f>HRÁČI!D5</f>
        <v>Viliam</v>
      </c>
      <c r="E6" s="10">
        <v>231</v>
      </c>
      <c r="F6" s="147">
        <v>24</v>
      </c>
      <c r="G6" s="103">
        <f aca="true" t="shared" si="0" ref="G6:G14">F6*2.5</f>
        <v>60</v>
      </c>
      <c r="H6" s="14">
        <f aca="true" t="shared" si="1" ref="H6:H14">E6+G6</f>
        <v>291</v>
      </c>
      <c r="I6" s="148">
        <v>9</v>
      </c>
      <c r="J6" s="11">
        <v>79</v>
      </c>
      <c r="K6" s="147">
        <v>3</v>
      </c>
      <c r="L6" s="11">
        <f aca="true" t="shared" si="2" ref="L6:L14">K6*2.5</f>
        <v>7.5</v>
      </c>
      <c r="M6" s="14">
        <f aca="true" t="shared" si="3" ref="M6:M14">J6+L6</f>
        <v>86.5</v>
      </c>
      <c r="N6" s="148">
        <v>6</v>
      </c>
      <c r="O6" s="21">
        <f aca="true" t="shared" si="4" ref="O6:O14">E6+J6</f>
        <v>310</v>
      </c>
      <c r="P6" s="104">
        <f aca="true" t="shared" si="5" ref="P6:P14">G6+L6</f>
        <v>67.5</v>
      </c>
      <c r="Q6" s="103">
        <f aca="true" t="shared" si="6" ref="Q6:Q14">H6+M6</f>
        <v>377.5</v>
      </c>
      <c r="R6" s="105">
        <f aca="true" t="shared" si="7" ref="R6:R14">I6+N6</f>
        <v>15</v>
      </c>
      <c r="S6" s="150">
        <v>3</v>
      </c>
      <c r="T6" s="150">
        <v>1</v>
      </c>
      <c r="U6" s="151">
        <f aca="true" t="shared" si="8" ref="U6:U14">R6+S6+T6</f>
        <v>19</v>
      </c>
      <c r="X6" s="27"/>
    </row>
    <row r="7" spans="1:21" ht="12.75">
      <c r="A7" s="12">
        <v>2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">
        <v>140</v>
      </c>
      <c r="F7" s="147">
        <v>36</v>
      </c>
      <c r="G7" s="11">
        <f t="shared" si="0"/>
        <v>90</v>
      </c>
      <c r="H7" s="10">
        <f t="shared" si="1"/>
        <v>230</v>
      </c>
      <c r="I7" s="149">
        <v>7</v>
      </c>
      <c r="J7" s="11">
        <v>-71</v>
      </c>
      <c r="K7" s="147">
        <v>49</v>
      </c>
      <c r="L7" s="11">
        <f t="shared" si="2"/>
        <v>122.5</v>
      </c>
      <c r="M7" s="10">
        <f t="shared" si="3"/>
        <v>51.5</v>
      </c>
      <c r="N7" s="149">
        <v>4</v>
      </c>
      <c r="O7" s="22">
        <f t="shared" si="4"/>
        <v>69</v>
      </c>
      <c r="P7" s="101">
        <f t="shared" si="5"/>
        <v>212.5</v>
      </c>
      <c r="Q7" s="11">
        <f t="shared" si="6"/>
        <v>281.5</v>
      </c>
      <c r="R7" s="111">
        <f t="shared" si="7"/>
        <v>11</v>
      </c>
      <c r="S7" s="152">
        <v>2</v>
      </c>
      <c r="T7" s="152">
        <v>3</v>
      </c>
      <c r="U7" s="151">
        <f t="shared" si="8"/>
        <v>16</v>
      </c>
    </row>
    <row r="8" spans="1:21" ht="12.75">
      <c r="A8" s="12">
        <v>3</v>
      </c>
      <c r="B8" s="108">
        <f>HRÁČI!B6</f>
        <v>104</v>
      </c>
      <c r="C8" s="109" t="str">
        <f>HRÁČI!C6</f>
        <v>Dobiaš</v>
      </c>
      <c r="D8" s="110" t="str">
        <f>HRÁČI!D6</f>
        <v>Martin</v>
      </c>
      <c r="E8" s="10">
        <v>-285.5</v>
      </c>
      <c r="F8" s="147">
        <v>120</v>
      </c>
      <c r="G8" s="11">
        <f t="shared" si="0"/>
        <v>300</v>
      </c>
      <c r="H8" s="10">
        <f t="shared" si="1"/>
        <v>14.5</v>
      </c>
      <c r="I8" s="149">
        <v>3</v>
      </c>
      <c r="J8" s="11">
        <v>57</v>
      </c>
      <c r="K8" s="147">
        <v>78</v>
      </c>
      <c r="L8" s="11">
        <f t="shared" si="2"/>
        <v>195</v>
      </c>
      <c r="M8" s="10">
        <f t="shared" si="3"/>
        <v>252</v>
      </c>
      <c r="N8" s="149">
        <v>8</v>
      </c>
      <c r="O8" s="22">
        <f t="shared" si="4"/>
        <v>-228.5</v>
      </c>
      <c r="P8" s="101">
        <f t="shared" si="5"/>
        <v>495</v>
      </c>
      <c r="Q8" s="11">
        <f t="shared" si="6"/>
        <v>266.5</v>
      </c>
      <c r="R8" s="111">
        <f t="shared" si="7"/>
        <v>11</v>
      </c>
      <c r="S8" s="152">
        <v>1</v>
      </c>
      <c r="T8" s="152"/>
      <c r="U8" s="151">
        <f t="shared" si="8"/>
        <v>12</v>
      </c>
    </row>
    <row r="9" spans="1:21" ht="12.75">
      <c r="A9" s="12">
        <v>4</v>
      </c>
      <c r="B9" s="108">
        <f>HRÁČI!B18</f>
        <v>116</v>
      </c>
      <c r="C9" s="109" t="str">
        <f>HRÁČI!C18</f>
        <v>Vavrík  </v>
      </c>
      <c r="D9" s="110" t="str">
        <f>HRÁČI!D18</f>
        <v>Ivan</v>
      </c>
      <c r="E9" s="10">
        <v>-47</v>
      </c>
      <c r="F9" s="147">
        <v>55</v>
      </c>
      <c r="G9" s="11">
        <f t="shared" si="0"/>
        <v>137.5</v>
      </c>
      <c r="H9" s="10">
        <f t="shared" si="1"/>
        <v>90.5</v>
      </c>
      <c r="I9" s="149">
        <v>4</v>
      </c>
      <c r="J9" s="11">
        <v>-50</v>
      </c>
      <c r="K9" s="147">
        <v>75</v>
      </c>
      <c r="L9" s="11">
        <f t="shared" si="2"/>
        <v>187.5</v>
      </c>
      <c r="M9" s="10">
        <f t="shared" si="3"/>
        <v>137.5</v>
      </c>
      <c r="N9" s="149">
        <v>7</v>
      </c>
      <c r="O9" s="22">
        <f t="shared" si="4"/>
        <v>-97</v>
      </c>
      <c r="P9" s="101">
        <f t="shared" si="5"/>
        <v>325</v>
      </c>
      <c r="Q9" s="11">
        <f t="shared" si="6"/>
        <v>228</v>
      </c>
      <c r="R9" s="111">
        <f t="shared" si="7"/>
        <v>11</v>
      </c>
      <c r="S9" s="152"/>
      <c r="T9" s="152"/>
      <c r="U9" s="151">
        <f t="shared" si="8"/>
        <v>11</v>
      </c>
    </row>
    <row r="10" spans="1:21" ht="12.75">
      <c r="A10" s="12">
        <v>5</v>
      </c>
      <c r="B10" s="108">
        <f>HRÁČI!B19</f>
        <v>117</v>
      </c>
      <c r="C10" s="109" t="str">
        <f>HRÁČI!C19</f>
        <v>Vavrík  </v>
      </c>
      <c r="D10" s="110" t="str">
        <f>HRÁČI!D19</f>
        <v>Roman</v>
      </c>
      <c r="E10" s="10">
        <v>169.5</v>
      </c>
      <c r="F10" s="147">
        <v>25</v>
      </c>
      <c r="G10" s="11">
        <f t="shared" si="0"/>
        <v>62.5</v>
      </c>
      <c r="H10" s="10">
        <f t="shared" si="1"/>
        <v>232</v>
      </c>
      <c r="I10" s="149">
        <v>8</v>
      </c>
      <c r="J10" s="11">
        <v>-8</v>
      </c>
      <c r="K10" s="147">
        <v>6</v>
      </c>
      <c r="L10" s="11">
        <f t="shared" si="2"/>
        <v>15</v>
      </c>
      <c r="M10" s="10">
        <f t="shared" si="3"/>
        <v>7</v>
      </c>
      <c r="N10" s="149">
        <v>2</v>
      </c>
      <c r="O10" s="22">
        <f t="shared" si="4"/>
        <v>161.5</v>
      </c>
      <c r="P10" s="101">
        <f t="shared" si="5"/>
        <v>77.5</v>
      </c>
      <c r="Q10" s="11">
        <f t="shared" si="6"/>
        <v>239</v>
      </c>
      <c r="R10" s="111">
        <f t="shared" si="7"/>
        <v>10</v>
      </c>
      <c r="S10" s="152"/>
      <c r="T10" s="152">
        <v>2</v>
      </c>
      <c r="U10" s="151">
        <f t="shared" si="8"/>
        <v>12</v>
      </c>
    </row>
    <row r="11" spans="1:21" ht="12.75">
      <c r="A11" s="12">
        <v>6</v>
      </c>
      <c r="B11" s="108">
        <f>HRÁČI!B14</f>
        <v>112</v>
      </c>
      <c r="C11" s="109" t="str">
        <f>HRÁČI!C14</f>
        <v>Pecov</v>
      </c>
      <c r="D11" s="110" t="str">
        <f>HRÁČI!D14</f>
        <v>Ivan</v>
      </c>
      <c r="E11" s="10">
        <v>145.5</v>
      </c>
      <c r="F11" s="147"/>
      <c r="G11" s="11">
        <f t="shared" si="0"/>
        <v>0</v>
      </c>
      <c r="H11" s="10">
        <f t="shared" si="1"/>
        <v>145.5</v>
      </c>
      <c r="I11" s="149">
        <v>5</v>
      </c>
      <c r="J11" s="11">
        <v>16</v>
      </c>
      <c r="K11" s="147">
        <v>24</v>
      </c>
      <c r="L11" s="11">
        <f t="shared" si="2"/>
        <v>60</v>
      </c>
      <c r="M11" s="10">
        <f t="shared" si="3"/>
        <v>76</v>
      </c>
      <c r="N11" s="149">
        <v>5</v>
      </c>
      <c r="O11" s="22">
        <f t="shared" si="4"/>
        <v>161.5</v>
      </c>
      <c r="P11" s="101">
        <f t="shared" si="5"/>
        <v>60</v>
      </c>
      <c r="Q11" s="11">
        <f t="shared" si="6"/>
        <v>221.5</v>
      </c>
      <c r="R11" s="111">
        <f t="shared" si="7"/>
        <v>10</v>
      </c>
      <c r="S11" s="152"/>
      <c r="T11" s="152"/>
      <c r="U11" s="151">
        <f t="shared" si="8"/>
        <v>10</v>
      </c>
    </row>
    <row r="12" spans="1:21" ht="12.75">
      <c r="A12" s="12">
        <v>7</v>
      </c>
      <c r="B12" s="108">
        <f>HRÁČI!B22</f>
        <v>120</v>
      </c>
      <c r="C12" s="109" t="str">
        <f>HRÁČI!C22</f>
        <v>Učník</v>
      </c>
      <c r="D12" s="110" t="str">
        <f>HRÁČI!D22</f>
        <v>Stanislav</v>
      </c>
      <c r="E12" s="10">
        <v>-184</v>
      </c>
      <c r="F12" s="147">
        <v>14</v>
      </c>
      <c r="G12" s="11">
        <f t="shared" si="0"/>
        <v>35</v>
      </c>
      <c r="H12" s="10">
        <f t="shared" si="1"/>
        <v>-149</v>
      </c>
      <c r="I12" s="149">
        <v>1</v>
      </c>
      <c r="J12" s="11">
        <v>240.5</v>
      </c>
      <c r="K12" s="147">
        <v>5</v>
      </c>
      <c r="L12" s="11">
        <f t="shared" si="2"/>
        <v>12.5</v>
      </c>
      <c r="M12" s="10">
        <f t="shared" si="3"/>
        <v>253</v>
      </c>
      <c r="N12" s="149">
        <v>9</v>
      </c>
      <c r="O12" s="22">
        <f t="shared" si="4"/>
        <v>56.5</v>
      </c>
      <c r="P12" s="101">
        <f t="shared" si="5"/>
        <v>47.5</v>
      </c>
      <c r="Q12" s="11">
        <f t="shared" si="6"/>
        <v>104</v>
      </c>
      <c r="R12" s="111">
        <f t="shared" si="7"/>
        <v>10</v>
      </c>
      <c r="S12" s="152"/>
      <c r="T12" s="152"/>
      <c r="U12" s="151">
        <f t="shared" si="8"/>
        <v>10</v>
      </c>
    </row>
    <row r="13" spans="1:21" ht="12.75">
      <c r="A13" s="12">
        <v>8</v>
      </c>
      <c r="B13" s="108">
        <f>HRÁČI!B9</f>
        <v>107</v>
      </c>
      <c r="C13" s="109" t="str">
        <f>HRÁČI!C9</f>
        <v>Vavríková</v>
      </c>
      <c r="D13" s="110" t="str">
        <f>HRÁČI!D9</f>
        <v>Lucia</v>
      </c>
      <c r="E13" s="10">
        <v>-58.5</v>
      </c>
      <c r="F13" s="147">
        <v>88</v>
      </c>
      <c r="G13" s="11">
        <f t="shared" si="0"/>
        <v>220</v>
      </c>
      <c r="H13" s="10">
        <f t="shared" si="1"/>
        <v>161.5</v>
      </c>
      <c r="I13" s="149">
        <v>6</v>
      </c>
      <c r="J13" s="11">
        <v>34</v>
      </c>
      <c r="K13" s="147"/>
      <c r="L13" s="11">
        <f t="shared" si="2"/>
        <v>0</v>
      </c>
      <c r="M13" s="10">
        <f t="shared" si="3"/>
        <v>34</v>
      </c>
      <c r="N13" s="149">
        <v>3</v>
      </c>
      <c r="O13" s="22">
        <f t="shared" si="4"/>
        <v>-24.5</v>
      </c>
      <c r="P13" s="101">
        <f t="shared" si="5"/>
        <v>220</v>
      </c>
      <c r="Q13" s="11">
        <f t="shared" si="6"/>
        <v>195.5</v>
      </c>
      <c r="R13" s="111">
        <f t="shared" si="7"/>
        <v>9</v>
      </c>
      <c r="S13" s="152"/>
      <c r="T13" s="152"/>
      <c r="U13" s="151">
        <f t="shared" si="8"/>
        <v>9</v>
      </c>
    </row>
    <row r="14" spans="1:21" ht="12.75">
      <c r="A14" s="12">
        <v>9</v>
      </c>
      <c r="B14" s="108">
        <f>HRÁČI!B13</f>
        <v>111</v>
      </c>
      <c r="C14" s="109" t="str">
        <f>HRÁČI!C13</f>
        <v>Leskovský  </v>
      </c>
      <c r="D14" s="110" t="str">
        <f>HRÁČI!D13</f>
        <v>Roman</v>
      </c>
      <c r="E14" s="10">
        <v>-111</v>
      </c>
      <c r="F14" s="147">
        <v>38</v>
      </c>
      <c r="G14" s="11">
        <f t="shared" si="0"/>
        <v>95</v>
      </c>
      <c r="H14" s="10">
        <f t="shared" si="1"/>
        <v>-16</v>
      </c>
      <c r="I14" s="149">
        <v>2</v>
      </c>
      <c r="J14" s="11">
        <v>-297.5</v>
      </c>
      <c r="K14" s="147">
        <v>95</v>
      </c>
      <c r="L14" s="11">
        <f t="shared" si="2"/>
        <v>237.5</v>
      </c>
      <c r="M14" s="10">
        <f t="shared" si="3"/>
        <v>-60</v>
      </c>
      <c r="N14" s="149">
        <v>1</v>
      </c>
      <c r="O14" s="22">
        <f t="shared" si="4"/>
        <v>-408.5</v>
      </c>
      <c r="P14" s="101">
        <f t="shared" si="5"/>
        <v>332.5</v>
      </c>
      <c r="Q14" s="11">
        <f t="shared" si="6"/>
        <v>-76</v>
      </c>
      <c r="R14" s="111">
        <f t="shared" si="7"/>
        <v>3</v>
      </c>
      <c r="S14" s="152"/>
      <c r="T14" s="152"/>
      <c r="U14" s="151">
        <f t="shared" si="8"/>
        <v>3</v>
      </c>
    </row>
    <row r="15" spans="1:21" ht="12.75">
      <c r="A15" s="12">
        <v>10</v>
      </c>
      <c r="B15" s="108">
        <f>HRÁČI!B3</f>
        <v>101</v>
      </c>
      <c r="C15" s="109" t="str">
        <f>HRÁČI!C3</f>
        <v>Andraščík</v>
      </c>
      <c r="D15" s="110" t="str">
        <f>HRÁČI!D3</f>
        <v>Michal</v>
      </c>
      <c r="E15" s="10"/>
      <c r="F15" s="147"/>
      <c r="G15" s="11"/>
      <c r="H15" s="10"/>
      <c r="I15" s="149"/>
      <c r="J15" s="11"/>
      <c r="K15" s="147"/>
      <c r="L15" s="11"/>
      <c r="M15" s="10"/>
      <c r="N15" s="149"/>
      <c r="O15" s="22"/>
      <c r="P15" s="101"/>
      <c r="Q15" s="11"/>
      <c r="R15" s="111"/>
      <c r="S15" s="152"/>
      <c r="T15" s="152"/>
      <c r="U15" s="151"/>
    </row>
    <row r="16" spans="1:21" ht="12.75">
      <c r="A16" s="12">
        <v>11</v>
      </c>
      <c r="B16" s="108">
        <f>HRÁČI!B7</f>
        <v>105</v>
      </c>
      <c r="C16" s="109" t="str">
        <f>HRÁČI!C7</f>
        <v>Korčák</v>
      </c>
      <c r="D16" s="110" t="str">
        <f>HRÁČI!D7</f>
        <v>Dušan</v>
      </c>
      <c r="E16" s="10"/>
      <c r="F16" s="147"/>
      <c r="G16" s="11"/>
      <c r="H16" s="10"/>
      <c r="I16" s="149"/>
      <c r="J16" s="11"/>
      <c r="K16" s="147"/>
      <c r="L16" s="11"/>
      <c r="M16" s="10"/>
      <c r="N16" s="149"/>
      <c r="O16" s="22"/>
      <c r="P16" s="101"/>
      <c r="Q16" s="11"/>
      <c r="R16" s="111"/>
      <c r="S16" s="152"/>
      <c r="T16" s="152"/>
      <c r="U16" s="151"/>
    </row>
    <row r="17" spans="1:21" ht="12.75">
      <c r="A17" s="12">
        <v>12</v>
      </c>
      <c r="B17" s="108">
        <f>HRÁČI!B8</f>
        <v>106</v>
      </c>
      <c r="C17" s="109" t="str">
        <f>HRÁČI!C8</f>
        <v>Hegyi </v>
      </c>
      <c r="D17" s="110" t="str">
        <f>HRÁČI!D8</f>
        <v>Juraj</v>
      </c>
      <c r="E17" s="10"/>
      <c r="F17" s="147"/>
      <c r="G17" s="11"/>
      <c r="H17" s="10"/>
      <c r="I17" s="149"/>
      <c r="J17" s="11"/>
      <c r="K17" s="147"/>
      <c r="L17" s="11"/>
      <c r="M17" s="10"/>
      <c r="N17" s="149"/>
      <c r="O17" s="22"/>
      <c r="P17" s="101"/>
      <c r="Q17" s="11"/>
      <c r="R17" s="111"/>
      <c r="S17" s="152"/>
      <c r="T17" s="152"/>
      <c r="U17" s="151"/>
    </row>
    <row r="18" spans="1:21" ht="12.75">
      <c r="A18" s="12">
        <v>13</v>
      </c>
      <c r="B18" s="108">
        <f>HRÁČI!B10</f>
        <v>108</v>
      </c>
      <c r="C18" s="109" t="str">
        <f>HRÁČI!C10</f>
        <v>Kazimír </v>
      </c>
      <c r="D18" s="110" t="str">
        <f>HRÁČI!D10</f>
        <v>Jozef</v>
      </c>
      <c r="E18" s="10"/>
      <c r="F18" s="147"/>
      <c r="G18" s="11"/>
      <c r="H18" s="10"/>
      <c r="I18" s="149"/>
      <c r="J18" s="11"/>
      <c r="K18" s="147"/>
      <c r="L18" s="11"/>
      <c r="M18" s="10"/>
      <c r="N18" s="149"/>
      <c r="O18" s="22"/>
      <c r="P18" s="101"/>
      <c r="Q18" s="11"/>
      <c r="R18" s="111"/>
      <c r="S18" s="152"/>
      <c r="T18" s="152"/>
      <c r="U18" s="151"/>
    </row>
    <row r="19" spans="1:21" ht="12.75">
      <c r="A19" s="12">
        <v>14</v>
      </c>
      <c r="B19" s="108">
        <f>HRÁČI!B11</f>
        <v>109</v>
      </c>
      <c r="C19" s="109" t="str">
        <f>HRÁČI!C11</f>
        <v>Kolandra</v>
      </c>
      <c r="D19" s="110" t="str">
        <f>HRÁČI!D11</f>
        <v>Ivan</v>
      </c>
      <c r="E19" s="10"/>
      <c r="F19" s="147"/>
      <c r="G19" s="11"/>
      <c r="H19" s="10"/>
      <c r="I19" s="149"/>
      <c r="J19" s="11"/>
      <c r="K19" s="147"/>
      <c r="L19" s="11"/>
      <c r="M19" s="10"/>
      <c r="N19" s="149"/>
      <c r="O19" s="22"/>
      <c r="P19" s="101"/>
      <c r="Q19" s="11"/>
      <c r="R19" s="111"/>
      <c r="S19" s="152"/>
      <c r="T19" s="152"/>
      <c r="U19" s="151"/>
    </row>
    <row r="20" spans="1:21" ht="12.75">
      <c r="A20" s="12">
        <v>15</v>
      </c>
      <c r="B20" s="108">
        <f>HRÁČI!B12</f>
        <v>110</v>
      </c>
      <c r="C20" s="109" t="str">
        <f>HRÁČI!C12</f>
        <v>Kováč  </v>
      </c>
      <c r="D20" s="110" t="str">
        <f>HRÁČI!D12</f>
        <v>Štefan</v>
      </c>
      <c r="E20" s="10"/>
      <c r="F20" s="147"/>
      <c r="G20" s="11"/>
      <c r="H20" s="10"/>
      <c r="I20" s="149"/>
      <c r="J20" s="11"/>
      <c r="K20" s="147"/>
      <c r="L20" s="11"/>
      <c r="M20" s="10"/>
      <c r="N20" s="149"/>
      <c r="O20" s="22"/>
      <c r="P20" s="101"/>
      <c r="Q20" s="11"/>
      <c r="R20" s="111"/>
      <c r="S20" s="152"/>
      <c r="T20" s="152"/>
      <c r="U20" s="151"/>
    </row>
    <row r="21" spans="1:21" ht="12.75">
      <c r="A21" s="12">
        <v>16</v>
      </c>
      <c r="B21" s="108">
        <f>HRÁČI!B15</f>
        <v>113</v>
      </c>
      <c r="C21" s="109" t="str">
        <f>HRÁČI!C15</f>
        <v>Rotter</v>
      </c>
      <c r="D21" s="110" t="str">
        <f>HRÁČI!D15</f>
        <v>Martin</v>
      </c>
      <c r="E21" s="10"/>
      <c r="F21" s="147"/>
      <c r="G21" s="11"/>
      <c r="H21" s="10"/>
      <c r="I21" s="149"/>
      <c r="J21" s="11"/>
      <c r="K21" s="147"/>
      <c r="L21" s="11"/>
      <c r="M21" s="10"/>
      <c r="N21" s="149"/>
      <c r="O21" s="22"/>
      <c r="P21" s="101"/>
      <c r="Q21" s="11"/>
      <c r="R21" s="111"/>
      <c r="S21" s="152"/>
      <c r="T21" s="152"/>
      <c r="U21" s="151"/>
    </row>
    <row r="22" spans="1:21" ht="12.75">
      <c r="A22" s="12">
        <v>17</v>
      </c>
      <c r="B22" s="108">
        <f>HRÁČI!B16</f>
        <v>114</v>
      </c>
      <c r="C22" s="109" t="str">
        <f>HRÁČI!C16</f>
        <v>Stadtrucker </v>
      </c>
      <c r="D22" s="110" t="str">
        <f>HRÁČI!D16</f>
        <v>Fedor</v>
      </c>
      <c r="E22" s="10"/>
      <c r="F22" s="147"/>
      <c r="G22" s="11"/>
      <c r="H22" s="10"/>
      <c r="I22" s="149"/>
      <c r="J22" s="11"/>
      <c r="K22" s="147"/>
      <c r="L22" s="11"/>
      <c r="M22" s="10"/>
      <c r="N22" s="149"/>
      <c r="O22" s="22"/>
      <c r="P22" s="101"/>
      <c r="Q22" s="11"/>
      <c r="R22" s="111"/>
      <c r="S22" s="152"/>
      <c r="T22" s="152"/>
      <c r="U22" s="151"/>
    </row>
    <row r="23" spans="1:21" ht="12.75">
      <c r="A23" s="12">
        <v>18</v>
      </c>
      <c r="B23" s="108">
        <f>HRÁČI!B17</f>
        <v>115</v>
      </c>
      <c r="C23" s="109" t="str">
        <f>HRÁČI!C17</f>
        <v>Andraščíková  </v>
      </c>
      <c r="D23" s="110" t="str">
        <f>HRÁČI!D17</f>
        <v>Beáta</v>
      </c>
      <c r="E23" s="10"/>
      <c r="F23" s="147"/>
      <c r="G23" s="11"/>
      <c r="H23" s="10"/>
      <c r="I23" s="149"/>
      <c r="J23" s="11"/>
      <c r="K23" s="147"/>
      <c r="L23" s="11"/>
      <c r="M23" s="10"/>
      <c r="N23" s="149"/>
      <c r="O23" s="22"/>
      <c r="P23" s="101"/>
      <c r="Q23" s="11"/>
      <c r="R23" s="111"/>
      <c r="S23" s="152"/>
      <c r="T23" s="152"/>
      <c r="U23" s="151"/>
    </row>
    <row r="24" spans="1:21" ht="12.75">
      <c r="A24" s="12">
        <v>19</v>
      </c>
      <c r="B24" s="108">
        <f>HRÁČI!B20</f>
        <v>118</v>
      </c>
      <c r="C24" s="109" t="str">
        <f>HRÁČI!C20</f>
        <v>Vlčko</v>
      </c>
      <c r="D24" s="110" t="str">
        <f>HRÁČI!D20</f>
        <v>Miroslav</v>
      </c>
      <c r="E24" s="10"/>
      <c r="F24" s="147"/>
      <c r="G24" s="11"/>
      <c r="H24" s="10"/>
      <c r="I24" s="149"/>
      <c r="J24" s="11"/>
      <c r="K24" s="147"/>
      <c r="L24" s="11"/>
      <c r="M24" s="10"/>
      <c r="N24" s="149"/>
      <c r="O24" s="22"/>
      <c r="P24" s="101"/>
      <c r="Q24" s="11"/>
      <c r="R24" s="111"/>
      <c r="S24" s="152"/>
      <c r="T24" s="152"/>
      <c r="U24" s="151"/>
    </row>
    <row r="25" spans="1:21" ht="12.75">
      <c r="A25" s="12">
        <v>20</v>
      </c>
      <c r="B25" s="108">
        <f>HRÁČI!B21</f>
        <v>119</v>
      </c>
      <c r="C25" s="109" t="str">
        <f>HRÁČI!C21</f>
        <v>Rigo</v>
      </c>
      <c r="D25" s="110" t="str">
        <f>HRÁČI!D21</f>
        <v>Ľudovít</v>
      </c>
      <c r="E25" s="10"/>
      <c r="F25" s="147"/>
      <c r="G25" s="11"/>
      <c r="H25" s="10"/>
      <c r="I25" s="149"/>
      <c r="J25" s="11"/>
      <c r="K25" s="147"/>
      <c r="L25" s="11"/>
      <c r="M25" s="10"/>
      <c r="N25" s="149"/>
      <c r="O25" s="22"/>
      <c r="P25" s="101"/>
      <c r="Q25" s="11"/>
      <c r="R25" s="111"/>
      <c r="S25" s="152"/>
      <c r="T25" s="152"/>
      <c r="U25" s="151"/>
    </row>
    <row r="26" spans="1:21" ht="12.75">
      <c r="A26" s="12">
        <v>21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"/>
      <c r="F26" s="147"/>
      <c r="G26" s="11"/>
      <c r="H26" s="10"/>
      <c r="I26" s="149"/>
      <c r="J26" s="11"/>
      <c r="K26" s="147"/>
      <c r="L26" s="11"/>
      <c r="M26" s="10"/>
      <c r="N26" s="149"/>
      <c r="O26" s="22"/>
      <c r="P26" s="101"/>
      <c r="Q26" s="11"/>
      <c r="R26" s="111"/>
      <c r="S26" s="152"/>
      <c r="T26" s="152"/>
      <c r="U26" s="151"/>
    </row>
    <row r="27" spans="1:21" ht="12.75">
      <c r="A27" s="12">
        <v>22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"/>
      <c r="F27" s="147"/>
      <c r="G27" s="11"/>
      <c r="H27" s="10"/>
      <c r="I27" s="149"/>
      <c r="J27" s="11"/>
      <c r="K27" s="147"/>
      <c r="L27" s="11"/>
      <c r="M27" s="10"/>
      <c r="N27" s="149"/>
      <c r="O27" s="22"/>
      <c r="P27" s="101"/>
      <c r="Q27" s="11"/>
      <c r="R27" s="111"/>
      <c r="S27" s="152"/>
      <c r="T27" s="152"/>
      <c r="U27" s="151"/>
    </row>
    <row r="28" spans="1:21" ht="12.75">
      <c r="A28" s="12">
        <v>23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"/>
      <c r="F28" s="147"/>
      <c r="G28" s="11"/>
      <c r="H28" s="10"/>
      <c r="I28" s="149"/>
      <c r="J28" s="11"/>
      <c r="K28" s="147"/>
      <c r="L28" s="11"/>
      <c r="M28" s="10"/>
      <c r="N28" s="149"/>
      <c r="O28" s="22"/>
      <c r="P28" s="101"/>
      <c r="Q28" s="11"/>
      <c r="R28" s="111"/>
      <c r="S28" s="152"/>
      <c r="T28" s="152"/>
      <c r="U28" s="151"/>
    </row>
    <row r="29" spans="1:21" ht="12.75">
      <c r="A29" s="12">
        <v>24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"/>
      <c r="F29" s="147"/>
      <c r="G29" s="11"/>
      <c r="H29" s="10"/>
      <c r="I29" s="149"/>
      <c r="J29" s="11"/>
      <c r="K29" s="147"/>
      <c r="L29" s="11"/>
      <c r="M29" s="10"/>
      <c r="N29" s="149"/>
      <c r="O29" s="22"/>
      <c r="P29" s="101"/>
      <c r="Q29" s="11"/>
      <c r="R29" s="111"/>
      <c r="S29" s="152"/>
      <c r="T29" s="152"/>
      <c r="U29" s="151"/>
    </row>
    <row r="30" spans="1:21" ht="12.75">
      <c r="A30" s="12">
        <v>25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"/>
      <c r="F30" s="147"/>
      <c r="G30" s="11"/>
      <c r="H30" s="10"/>
      <c r="I30" s="149"/>
      <c r="J30" s="11"/>
      <c r="K30" s="147"/>
      <c r="L30" s="11"/>
      <c r="M30" s="10"/>
      <c r="N30" s="149"/>
      <c r="O30" s="22"/>
      <c r="P30" s="101"/>
      <c r="Q30" s="11"/>
      <c r="R30" s="111"/>
      <c r="S30" s="152"/>
      <c r="T30" s="152"/>
      <c r="U30" s="151"/>
    </row>
    <row r="31" spans="1:21" ht="12.75">
      <c r="A31" s="1"/>
      <c r="E31" s="9">
        <f>SUM(E6:E30)</f>
        <v>0</v>
      </c>
      <c r="F31" s="9"/>
      <c r="G31" s="9">
        <f>SUM(G6:G30)</f>
        <v>1000</v>
      </c>
      <c r="H31" s="9"/>
      <c r="I31" s="9"/>
      <c r="J31" s="9">
        <f>SUM(J6:J30)</f>
        <v>0</v>
      </c>
      <c r="K31" s="9"/>
      <c r="L31" s="9">
        <f>SUM(L6:L30)</f>
        <v>837.5</v>
      </c>
      <c r="M31" s="9"/>
      <c r="N31" s="9"/>
      <c r="O31" s="9">
        <f>SUM(O6:O30)</f>
        <v>0</v>
      </c>
      <c r="P31" s="9">
        <f>SUM(P6:P30)</f>
        <v>1837.5</v>
      </c>
      <c r="Q31" s="9"/>
      <c r="R31" s="9">
        <f>SUM(R6:R30)</f>
        <v>90</v>
      </c>
      <c r="S31" s="9"/>
      <c r="T31" s="9"/>
      <c r="U31" s="9">
        <f>SUM(U6:U30)</f>
        <v>102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53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150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151</v>
      </c>
      <c r="C35" s="53"/>
      <c r="D35" s="53"/>
      <c r="E35" s="53"/>
      <c r="F35" s="53"/>
      <c r="H35" s="54">
        <v>80</v>
      </c>
      <c r="I35" s="186" t="s">
        <v>152</v>
      </c>
      <c r="J35" s="186"/>
      <c r="K35" s="191" t="s">
        <v>153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154</v>
      </c>
      <c r="C36" s="57"/>
      <c r="D36" s="57"/>
      <c r="E36" s="57"/>
      <c r="F36" s="57"/>
      <c r="H36" s="55"/>
      <c r="I36" s="190"/>
      <c r="J36" s="190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/>
      <c r="I37" s="186"/>
      <c r="J37" s="186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54</v>
      </c>
      <c r="C39" s="206"/>
      <c r="D39" s="206"/>
      <c r="E39" s="206"/>
      <c r="F39" s="206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155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156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157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1" ht="12.75">
      <c r="A46" s="1"/>
      <c r="B46" s="2"/>
      <c r="P46" s="1"/>
      <c r="Q46" s="1"/>
      <c r="R46" s="1"/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/>
  <dimension ref="A1:X29"/>
  <sheetViews>
    <sheetView showGridLines="0" zoomScale="90" zoomScaleNormal="9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160</v>
      </c>
      <c r="D4" s="28" t="s">
        <v>42</v>
      </c>
      <c r="E4" s="194" t="s">
        <v>53</v>
      </c>
      <c r="F4" s="195"/>
      <c r="G4" s="195"/>
      <c r="H4" s="195"/>
      <c r="I4" s="195"/>
      <c r="J4" s="196" t="s">
        <v>54</v>
      </c>
      <c r="K4" s="197"/>
      <c r="L4" s="197"/>
      <c r="M4" s="197"/>
      <c r="N4" s="198"/>
      <c r="O4" s="203" t="s">
        <v>52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HRÁČI!B5</f>
        <v>103</v>
      </c>
      <c r="C6" s="99" t="str">
        <f>HRÁČI!C5</f>
        <v>Bisák </v>
      </c>
      <c r="D6" s="100" t="str">
        <f>HRÁČI!D5</f>
        <v>Viliam</v>
      </c>
      <c r="E6" s="10">
        <v>231</v>
      </c>
      <c r="F6" s="147">
        <v>24</v>
      </c>
      <c r="G6" s="103">
        <f aca="true" t="shared" si="0" ref="G6:G14">F6*2.5</f>
        <v>60</v>
      </c>
      <c r="H6" s="14">
        <f aca="true" t="shared" si="1" ref="H6:H14">E6+G6</f>
        <v>291</v>
      </c>
      <c r="I6" s="148">
        <v>9</v>
      </c>
      <c r="J6" s="11">
        <v>79</v>
      </c>
      <c r="K6" s="147">
        <v>3</v>
      </c>
      <c r="L6" s="11">
        <f aca="true" t="shared" si="2" ref="L6:L14">K6*2.5</f>
        <v>7.5</v>
      </c>
      <c r="M6" s="14">
        <f aca="true" t="shared" si="3" ref="M6:M14">J6+L6</f>
        <v>86.5</v>
      </c>
      <c r="N6" s="148">
        <v>6</v>
      </c>
      <c r="O6" s="21">
        <f aca="true" t="shared" si="4" ref="O6:O14">E6+J6</f>
        <v>310</v>
      </c>
      <c r="P6" s="104">
        <f aca="true" t="shared" si="5" ref="P6:P14">G6+L6</f>
        <v>67.5</v>
      </c>
      <c r="Q6" s="103">
        <f aca="true" t="shared" si="6" ref="Q6:Q14">H6+M6</f>
        <v>377.5</v>
      </c>
      <c r="R6" s="105">
        <f aca="true" t="shared" si="7" ref="R6:R14">I6+N6</f>
        <v>15</v>
      </c>
      <c r="S6" s="150">
        <v>3</v>
      </c>
      <c r="T6" s="150">
        <v>1</v>
      </c>
      <c r="U6" s="151">
        <f aca="true" t="shared" si="8" ref="U6:U14">R6+S6+T6</f>
        <v>19</v>
      </c>
      <c r="X6" s="27"/>
    </row>
    <row r="7" spans="1:21" ht="12.75">
      <c r="A7" s="13">
        <v>2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">
        <v>140</v>
      </c>
      <c r="F7" s="147">
        <v>36</v>
      </c>
      <c r="G7" s="11">
        <f t="shared" si="0"/>
        <v>90</v>
      </c>
      <c r="H7" s="10">
        <f t="shared" si="1"/>
        <v>230</v>
      </c>
      <c r="I7" s="149">
        <v>7</v>
      </c>
      <c r="J7" s="11">
        <v>-71</v>
      </c>
      <c r="K7" s="147">
        <v>49</v>
      </c>
      <c r="L7" s="11">
        <f t="shared" si="2"/>
        <v>122.5</v>
      </c>
      <c r="M7" s="10">
        <f t="shared" si="3"/>
        <v>51.5</v>
      </c>
      <c r="N7" s="149">
        <v>4</v>
      </c>
      <c r="O7" s="22">
        <f t="shared" si="4"/>
        <v>69</v>
      </c>
      <c r="P7" s="101">
        <f t="shared" si="5"/>
        <v>212.5</v>
      </c>
      <c r="Q7" s="11">
        <f t="shared" si="6"/>
        <v>281.5</v>
      </c>
      <c r="R7" s="111">
        <f t="shared" si="7"/>
        <v>11</v>
      </c>
      <c r="S7" s="152">
        <v>2</v>
      </c>
      <c r="T7" s="152">
        <v>3</v>
      </c>
      <c r="U7" s="151">
        <f t="shared" si="8"/>
        <v>16</v>
      </c>
    </row>
    <row r="8" spans="1:21" ht="12.75">
      <c r="A8" s="13">
        <v>3</v>
      </c>
      <c r="B8" s="108">
        <f>HRÁČI!B6</f>
        <v>104</v>
      </c>
      <c r="C8" s="109" t="str">
        <f>HRÁČI!C6</f>
        <v>Dobiaš</v>
      </c>
      <c r="D8" s="110" t="str">
        <f>HRÁČI!D6</f>
        <v>Martin</v>
      </c>
      <c r="E8" s="10">
        <v>-285.5</v>
      </c>
      <c r="F8" s="147">
        <v>120</v>
      </c>
      <c r="G8" s="11">
        <f t="shared" si="0"/>
        <v>300</v>
      </c>
      <c r="H8" s="10">
        <f t="shared" si="1"/>
        <v>14.5</v>
      </c>
      <c r="I8" s="149">
        <v>3</v>
      </c>
      <c r="J8" s="11">
        <v>57</v>
      </c>
      <c r="K8" s="147">
        <v>78</v>
      </c>
      <c r="L8" s="11">
        <f t="shared" si="2"/>
        <v>195</v>
      </c>
      <c r="M8" s="10">
        <f t="shared" si="3"/>
        <v>252</v>
      </c>
      <c r="N8" s="149">
        <v>8</v>
      </c>
      <c r="O8" s="22">
        <f t="shared" si="4"/>
        <v>-228.5</v>
      </c>
      <c r="P8" s="101">
        <f t="shared" si="5"/>
        <v>495</v>
      </c>
      <c r="Q8" s="11">
        <f t="shared" si="6"/>
        <v>266.5</v>
      </c>
      <c r="R8" s="111">
        <f t="shared" si="7"/>
        <v>11</v>
      </c>
      <c r="S8" s="152">
        <v>1</v>
      </c>
      <c r="T8" s="152"/>
      <c r="U8" s="151">
        <f t="shared" si="8"/>
        <v>12</v>
      </c>
    </row>
    <row r="9" spans="1:21" ht="12.75">
      <c r="A9" s="13">
        <v>4</v>
      </c>
      <c r="B9" s="108">
        <f>HRÁČI!B18</f>
        <v>116</v>
      </c>
      <c r="C9" s="109" t="str">
        <f>HRÁČI!C18</f>
        <v>Vavrík  </v>
      </c>
      <c r="D9" s="110" t="str">
        <f>HRÁČI!D18</f>
        <v>Ivan</v>
      </c>
      <c r="E9" s="10">
        <v>-47</v>
      </c>
      <c r="F9" s="147">
        <v>55</v>
      </c>
      <c r="G9" s="11">
        <f t="shared" si="0"/>
        <v>137.5</v>
      </c>
      <c r="H9" s="10">
        <f t="shared" si="1"/>
        <v>90.5</v>
      </c>
      <c r="I9" s="149">
        <v>4</v>
      </c>
      <c r="J9" s="11">
        <v>-50</v>
      </c>
      <c r="K9" s="147">
        <v>75</v>
      </c>
      <c r="L9" s="11">
        <f t="shared" si="2"/>
        <v>187.5</v>
      </c>
      <c r="M9" s="10">
        <f t="shared" si="3"/>
        <v>137.5</v>
      </c>
      <c r="N9" s="149">
        <v>7</v>
      </c>
      <c r="O9" s="22">
        <f t="shared" si="4"/>
        <v>-97</v>
      </c>
      <c r="P9" s="101">
        <f t="shared" si="5"/>
        <v>325</v>
      </c>
      <c r="Q9" s="11">
        <f t="shared" si="6"/>
        <v>228</v>
      </c>
      <c r="R9" s="111">
        <f t="shared" si="7"/>
        <v>11</v>
      </c>
      <c r="S9" s="152"/>
      <c r="T9" s="152"/>
      <c r="U9" s="151">
        <f t="shared" si="8"/>
        <v>11</v>
      </c>
    </row>
    <row r="10" spans="1:21" ht="12.75">
      <c r="A10" s="13">
        <v>5</v>
      </c>
      <c r="B10" s="108">
        <f>HRÁČI!B19</f>
        <v>117</v>
      </c>
      <c r="C10" s="109" t="str">
        <f>HRÁČI!C19</f>
        <v>Vavrík  </v>
      </c>
      <c r="D10" s="110" t="str">
        <f>HRÁČI!D19</f>
        <v>Roman</v>
      </c>
      <c r="E10" s="10">
        <v>169.5</v>
      </c>
      <c r="F10" s="147">
        <v>25</v>
      </c>
      <c r="G10" s="11">
        <f t="shared" si="0"/>
        <v>62.5</v>
      </c>
      <c r="H10" s="10">
        <f t="shared" si="1"/>
        <v>232</v>
      </c>
      <c r="I10" s="149">
        <v>8</v>
      </c>
      <c r="J10" s="11">
        <v>-8</v>
      </c>
      <c r="K10" s="147">
        <v>6</v>
      </c>
      <c r="L10" s="11">
        <f t="shared" si="2"/>
        <v>15</v>
      </c>
      <c r="M10" s="10">
        <f t="shared" si="3"/>
        <v>7</v>
      </c>
      <c r="N10" s="149">
        <v>2</v>
      </c>
      <c r="O10" s="22">
        <f t="shared" si="4"/>
        <v>161.5</v>
      </c>
      <c r="P10" s="101">
        <f t="shared" si="5"/>
        <v>77.5</v>
      </c>
      <c r="Q10" s="11">
        <f t="shared" si="6"/>
        <v>239</v>
      </c>
      <c r="R10" s="111">
        <f t="shared" si="7"/>
        <v>10</v>
      </c>
      <c r="S10" s="152"/>
      <c r="T10" s="152">
        <v>2</v>
      </c>
      <c r="U10" s="151">
        <f t="shared" si="8"/>
        <v>12</v>
      </c>
    </row>
    <row r="11" spans="1:21" ht="12.75">
      <c r="A11" s="13">
        <v>6</v>
      </c>
      <c r="B11" s="108">
        <f>HRÁČI!B14</f>
        <v>112</v>
      </c>
      <c r="C11" s="109" t="str">
        <f>HRÁČI!C14</f>
        <v>Pecov</v>
      </c>
      <c r="D11" s="110" t="str">
        <f>HRÁČI!D14</f>
        <v>Ivan</v>
      </c>
      <c r="E11" s="10">
        <v>145.5</v>
      </c>
      <c r="F11" s="147"/>
      <c r="G11" s="11">
        <f t="shared" si="0"/>
        <v>0</v>
      </c>
      <c r="H11" s="10">
        <f t="shared" si="1"/>
        <v>145.5</v>
      </c>
      <c r="I11" s="149">
        <v>5</v>
      </c>
      <c r="J11" s="11">
        <v>16</v>
      </c>
      <c r="K11" s="147">
        <v>24</v>
      </c>
      <c r="L11" s="11">
        <f t="shared" si="2"/>
        <v>60</v>
      </c>
      <c r="M11" s="10">
        <f t="shared" si="3"/>
        <v>76</v>
      </c>
      <c r="N11" s="149">
        <v>5</v>
      </c>
      <c r="O11" s="22">
        <f t="shared" si="4"/>
        <v>161.5</v>
      </c>
      <c r="P11" s="101">
        <f t="shared" si="5"/>
        <v>60</v>
      </c>
      <c r="Q11" s="11">
        <f t="shared" si="6"/>
        <v>221.5</v>
      </c>
      <c r="R11" s="111">
        <f t="shared" si="7"/>
        <v>10</v>
      </c>
      <c r="S11" s="152"/>
      <c r="T11" s="152"/>
      <c r="U11" s="151">
        <f t="shared" si="8"/>
        <v>10</v>
      </c>
    </row>
    <row r="12" spans="1:21" ht="12.75">
      <c r="A12" s="13">
        <v>7</v>
      </c>
      <c r="B12" s="108">
        <f>HRÁČI!B22</f>
        <v>120</v>
      </c>
      <c r="C12" s="109" t="str">
        <f>HRÁČI!C22</f>
        <v>Učník</v>
      </c>
      <c r="D12" s="110" t="str">
        <f>HRÁČI!D22</f>
        <v>Stanislav</v>
      </c>
      <c r="E12" s="10">
        <v>-184</v>
      </c>
      <c r="F12" s="147">
        <v>14</v>
      </c>
      <c r="G12" s="11">
        <f t="shared" si="0"/>
        <v>35</v>
      </c>
      <c r="H12" s="10">
        <f t="shared" si="1"/>
        <v>-149</v>
      </c>
      <c r="I12" s="149">
        <v>1</v>
      </c>
      <c r="J12" s="11">
        <v>240.5</v>
      </c>
      <c r="K12" s="147">
        <v>5</v>
      </c>
      <c r="L12" s="11">
        <f t="shared" si="2"/>
        <v>12.5</v>
      </c>
      <c r="M12" s="10">
        <f t="shared" si="3"/>
        <v>253</v>
      </c>
      <c r="N12" s="149">
        <v>9</v>
      </c>
      <c r="O12" s="22">
        <f t="shared" si="4"/>
        <v>56.5</v>
      </c>
      <c r="P12" s="101">
        <f t="shared" si="5"/>
        <v>47.5</v>
      </c>
      <c r="Q12" s="11">
        <f t="shared" si="6"/>
        <v>104</v>
      </c>
      <c r="R12" s="111">
        <f t="shared" si="7"/>
        <v>10</v>
      </c>
      <c r="S12" s="152"/>
      <c r="T12" s="152"/>
      <c r="U12" s="151">
        <f t="shared" si="8"/>
        <v>10</v>
      </c>
    </row>
    <row r="13" spans="1:21" ht="12.75">
      <c r="A13" s="13">
        <v>8</v>
      </c>
      <c r="B13" s="108">
        <f>HRÁČI!B9</f>
        <v>107</v>
      </c>
      <c r="C13" s="109" t="str">
        <f>HRÁČI!C9</f>
        <v>Vavríková</v>
      </c>
      <c r="D13" s="110" t="str">
        <f>HRÁČI!D9</f>
        <v>Lucia</v>
      </c>
      <c r="E13" s="10">
        <v>-58.5</v>
      </c>
      <c r="F13" s="147">
        <v>88</v>
      </c>
      <c r="G13" s="11">
        <f t="shared" si="0"/>
        <v>220</v>
      </c>
      <c r="H13" s="10">
        <f t="shared" si="1"/>
        <v>161.5</v>
      </c>
      <c r="I13" s="149">
        <v>6</v>
      </c>
      <c r="J13" s="11">
        <v>34</v>
      </c>
      <c r="K13" s="147"/>
      <c r="L13" s="11">
        <f t="shared" si="2"/>
        <v>0</v>
      </c>
      <c r="M13" s="10">
        <f t="shared" si="3"/>
        <v>34</v>
      </c>
      <c r="N13" s="149">
        <v>3</v>
      </c>
      <c r="O13" s="22">
        <f t="shared" si="4"/>
        <v>-24.5</v>
      </c>
      <c r="P13" s="101">
        <f t="shared" si="5"/>
        <v>220</v>
      </c>
      <c r="Q13" s="11">
        <f t="shared" si="6"/>
        <v>195.5</v>
      </c>
      <c r="R13" s="111">
        <f t="shared" si="7"/>
        <v>9</v>
      </c>
      <c r="S13" s="152"/>
      <c r="T13" s="152"/>
      <c r="U13" s="151">
        <f t="shared" si="8"/>
        <v>9</v>
      </c>
    </row>
    <row r="14" spans="1:21" ht="12.75">
      <c r="A14" s="13">
        <v>9</v>
      </c>
      <c r="B14" s="108">
        <f>HRÁČI!B13</f>
        <v>111</v>
      </c>
      <c r="C14" s="109" t="str">
        <f>HRÁČI!C13</f>
        <v>Leskovský  </v>
      </c>
      <c r="D14" s="110" t="str">
        <f>HRÁČI!D13</f>
        <v>Roman</v>
      </c>
      <c r="E14" s="10">
        <v>-111</v>
      </c>
      <c r="F14" s="147">
        <v>38</v>
      </c>
      <c r="G14" s="11">
        <f t="shared" si="0"/>
        <v>95</v>
      </c>
      <c r="H14" s="10">
        <f t="shared" si="1"/>
        <v>-16</v>
      </c>
      <c r="I14" s="149">
        <v>2</v>
      </c>
      <c r="J14" s="11">
        <v>-297.5</v>
      </c>
      <c r="K14" s="147">
        <v>95</v>
      </c>
      <c r="L14" s="11">
        <f t="shared" si="2"/>
        <v>237.5</v>
      </c>
      <c r="M14" s="10">
        <f t="shared" si="3"/>
        <v>-60</v>
      </c>
      <c r="N14" s="149">
        <v>1</v>
      </c>
      <c r="O14" s="22">
        <f t="shared" si="4"/>
        <v>-408.5</v>
      </c>
      <c r="P14" s="101">
        <f t="shared" si="5"/>
        <v>332.5</v>
      </c>
      <c r="Q14" s="11">
        <f t="shared" si="6"/>
        <v>-76</v>
      </c>
      <c r="R14" s="111">
        <f t="shared" si="7"/>
        <v>3</v>
      </c>
      <c r="S14" s="152"/>
      <c r="T14" s="152"/>
      <c r="U14" s="151">
        <f t="shared" si="8"/>
        <v>3</v>
      </c>
    </row>
    <row r="15" spans="1:21" ht="12.75">
      <c r="A15" s="1"/>
      <c r="E15" s="9">
        <f>SUM(E6:E14)</f>
        <v>0</v>
      </c>
      <c r="F15" s="9"/>
      <c r="G15" s="9">
        <f>SUM(G6:G14)</f>
        <v>1000</v>
      </c>
      <c r="H15" s="9"/>
      <c r="I15" s="9"/>
      <c r="J15" s="9">
        <f>SUM(J6:J14)</f>
        <v>0</v>
      </c>
      <c r="K15" s="9"/>
      <c r="L15" s="9">
        <f>SUM(L6:L14)</f>
        <v>837.5</v>
      </c>
      <c r="M15" s="9"/>
      <c r="N15" s="9"/>
      <c r="O15" s="9">
        <f>SUM(O6:O14)</f>
        <v>0</v>
      </c>
      <c r="P15" s="9">
        <f>SUM(P6:P14)</f>
        <v>1837.5</v>
      </c>
      <c r="Q15" s="9"/>
      <c r="R15" s="9">
        <f>SUM(R6:R14)</f>
        <v>90</v>
      </c>
      <c r="S15" s="9"/>
      <c r="T15" s="9"/>
      <c r="U15" s="9">
        <f>SUM(U6:U14)</f>
        <v>102</v>
      </c>
    </row>
    <row r="16" spans="1:21" ht="13.5" customHeight="1">
      <c r="A16" s="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S16" s="1"/>
      <c r="T16" s="1"/>
      <c r="U16" s="2"/>
    </row>
    <row r="17" spans="1:21" ht="13.5" customHeight="1">
      <c r="A17" s="58" t="s">
        <v>88</v>
      </c>
      <c r="B17" s="187" t="s">
        <v>158</v>
      </c>
      <c r="C17" s="206"/>
      <c r="D17" s="206"/>
      <c r="E17" s="206"/>
      <c r="F17" s="206"/>
      <c r="H17" s="205" t="s">
        <v>89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ht="13.5" customHeight="1">
      <c r="A18" s="59" t="s">
        <v>91</v>
      </c>
      <c r="B18" s="57" t="s">
        <v>150</v>
      </c>
      <c r="C18" s="57"/>
      <c r="D18" s="57"/>
      <c r="E18" s="57"/>
      <c r="F18" s="57"/>
      <c r="H18" s="56" t="s">
        <v>71</v>
      </c>
      <c r="I18" s="204" t="s">
        <v>119</v>
      </c>
      <c r="J18" s="204"/>
      <c r="K18" s="202" t="s">
        <v>90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ht="13.5" customHeight="1">
      <c r="A19" s="60" t="s">
        <v>92</v>
      </c>
      <c r="B19" s="53" t="s">
        <v>151</v>
      </c>
      <c r="C19" s="53"/>
      <c r="D19" s="53"/>
      <c r="E19" s="53"/>
      <c r="F19" s="53"/>
      <c r="H19" s="54">
        <v>80</v>
      </c>
      <c r="I19" s="186" t="s">
        <v>152</v>
      </c>
      <c r="J19" s="186"/>
      <c r="K19" s="191" t="s">
        <v>153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</row>
    <row r="20" spans="1:21" ht="13.5" customHeight="1">
      <c r="A20" s="59" t="s">
        <v>93</v>
      </c>
      <c r="B20" s="57" t="s">
        <v>154</v>
      </c>
      <c r="C20" s="57"/>
      <c r="D20" s="57"/>
      <c r="E20" s="57"/>
      <c r="F20" s="57"/>
      <c r="H20" s="55"/>
      <c r="I20" s="190"/>
      <c r="J20" s="190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</row>
    <row r="21" spans="1:21" ht="13.5" customHeight="1">
      <c r="A21" s="60" t="s">
        <v>94</v>
      </c>
      <c r="B21" s="53"/>
      <c r="C21" s="53"/>
      <c r="D21" s="53"/>
      <c r="E21" s="53"/>
      <c r="F21" s="53"/>
      <c r="H21" s="54"/>
      <c r="I21" s="186"/>
      <c r="J21" s="186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13.5" customHeight="1">
      <c r="A22" s="2"/>
      <c r="H22" s="55"/>
      <c r="I22" s="190"/>
      <c r="J22" s="190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3.5" customHeight="1">
      <c r="A23" s="58" t="s">
        <v>88</v>
      </c>
      <c r="B23" s="187" t="s">
        <v>159</v>
      </c>
      <c r="C23" s="187"/>
      <c r="D23" s="187"/>
      <c r="E23" s="187"/>
      <c r="F23" s="187"/>
      <c r="H23" s="54"/>
      <c r="I23" s="186"/>
      <c r="J23" s="186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ht="13.5" customHeight="1">
      <c r="A24" s="59" t="s">
        <v>91</v>
      </c>
      <c r="B24" s="57" t="s">
        <v>155</v>
      </c>
      <c r="C24" s="57"/>
      <c r="D24" s="57"/>
      <c r="E24" s="57"/>
      <c r="F24" s="57"/>
      <c r="H24" s="55"/>
      <c r="I24" s="190"/>
      <c r="J24" s="190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21" ht="13.5" customHeight="1">
      <c r="A25" s="60" t="s">
        <v>92</v>
      </c>
      <c r="B25" s="53" t="s">
        <v>156</v>
      </c>
      <c r="C25" s="53"/>
      <c r="D25" s="53"/>
      <c r="E25" s="53"/>
      <c r="F25" s="53"/>
      <c r="H25" s="54"/>
      <c r="I25" s="186"/>
      <c r="J25" s="186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13.5" customHeight="1">
      <c r="A26" s="59" t="s">
        <v>93</v>
      </c>
      <c r="B26" s="57" t="s">
        <v>157</v>
      </c>
      <c r="C26" s="57"/>
      <c r="D26" s="57"/>
      <c r="E26" s="57"/>
      <c r="F26" s="57"/>
      <c r="H26" s="55"/>
      <c r="I26" s="190"/>
      <c r="J26" s="190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1:21" ht="13.5" customHeight="1">
      <c r="A27" s="60" t="s">
        <v>94</v>
      </c>
      <c r="B27" s="53"/>
      <c r="C27" s="53"/>
      <c r="D27" s="53"/>
      <c r="E27" s="53"/>
      <c r="F27" s="53"/>
      <c r="H27" s="54"/>
      <c r="I27" s="186"/>
      <c r="J27" s="186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:21" ht="12.75">
      <c r="A28" s="1"/>
      <c r="B28" s="2"/>
      <c r="S28" s="1"/>
      <c r="T28" s="1"/>
      <c r="U28" s="1"/>
    </row>
    <row r="29" spans="1:21" ht="12.75">
      <c r="A29" s="1"/>
      <c r="B29" s="2"/>
      <c r="P29" s="1"/>
      <c r="Q29" s="1"/>
      <c r="R29" s="1"/>
      <c r="S29" s="1"/>
      <c r="T29" s="1"/>
      <c r="U29" s="1"/>
    </row>
  </sheetData>
  <mergeCells count="27">
    <mergeCell ref="I26:J26"/>
    <mergeCell ref="K26:U26"/>
    <mergeCell ref="K22:U22"/>
    <mergeCell ref="I23:J23"/>
    <mergeCell ref="K23:U23"/>
    <mergeCell ref="I24:J24"/>
    <mergeCell ref="K24:U24"/>
    <mergeCell ref="I27:J27"/>
    <mergeCell ref="K27:U27"/>
    <mergeCell ref="B23:F23"/>
    <mergeCell ref="I20:J20"/>
    <mergeCell ref="K20:U20"/>
    <mergeCell ref="I21:J21"/>
    <mergeCell ref="K21:U21"/>
    <mergeCell ref="I22:J22"/>
    <mergeCell ref="I25:J25"/>
    <mergeCell ref="K25:U25"/>
    <mergeCell ref="E2:U2"/>
    <mergeCell ref="I19:J19"/>
    <mergeCell ref="K19:U19"/>
    <mergeCell ref="E4:I4"/>
    <mergeCell ref="J4:N4"/>
    <mergeCell ref="O4:R4"/>
    <mergeCell ref="B17:F17"/>
    <mergeCell ref="H17:U17"/>
    <mergeCell ref="I18:J18"/>
    <mergeCell ref="K18:U18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X48"/>
  <sheetViews>
    <sheetView showGridLines="0" zoomScale="90" zoomScaleNormal="90" workbookViewId="0" topLeftCell="A1">
      <selection activeCell="M38" sqref="M38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185</v>
      </c>
      <c r="D4" s="28" t="s">
        <v>42</v>
      </c>
      <c r="E4" s="194" t="s">
        <v>55</v>
      </c>
      <c r="F4" s="195"/>
      <c r="G4" s="195"/>
      <c r="H4" s="195"/>
      <c r="I4" s="195"/>
      <c r="J4" s="196" t="s">
        <v>56</v>
      </c>
      <c r="K4" s="197"/>
      <c r="L4" s="197"/>
      <c r="M4" s="197"/>
      <c r="N4" s="198"/>
      <c r="O4" s="203" t="s">
        <v>57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10</v>
      </c>
      <c r="B6" s="98">
        <f>HRÁČI!B3</f>
        <v>101</v>
      </c>
      <c r="C6" s="99" t="str">
        <f>HRÁČI!C3</f>
        <v>Andraščík</v>
      </c>
      <c r="D6" s="100" t="str">
        <f>HRÁČI!D3</f>
        <v>Michal</v>
      </c>
      <c r="E6" s="101">
        <v>0</v>
      </c>
      <c r="F6" s="102">
        <v>0</v>
      </c>
      <c r="G6" s="103">
        <f aca="true" t="shared" si="0" ref="G6:G30">F6*2.5</f>
        <v>0</v>
      </c>
      <c r="H6" s="14">
        <f aca="true" t="shared" si="1" ref="H6:H30">E6+G6</f>
        <v>0</v>
      </c>
      <c r="I6" s="29"/>
      <c r="J6" s="101">
        <v>0</v>
      </c>
      <c r="K6" s="102">
        <v>0</v>
      </c>
      <c r="L6" s="11">
        <f aca="true" t="shared" si="2" ref="L6:L30">K6*2.5</f>
        <v>0</v>
      </c>
      <c r="M6" s="14">
        <f aca="true" t="shared" si="3" ref="M6:M30">J6+L6</f>
        <v>0</v>
      </c>
      <c r="N6" s="29"/>
      <c r="O6" s="21">
        <f aca="true" t="shared" si="4" ref="O6:O30">E6+J6</f>
        <v>0</v>
      </c>
      <c r="P6" s="104">
        <f aca="true" t="shared" si="5" ref="P6:P30">G6+L6</f>
        <v>0</v>
      </c>
      <c r="Q6" s="103">
        <f aca="true" t="shared" si="6" ref="Q6:Q30">H6+M6</f>
        <v>0</v>
      </c>
      <c r="R6" s="105">
        <f aca="true" t="shared" si="7" ref="R6:R30">I6+N6</f>
        <v>0</v>
      </c>
      <c r="S6" s="129"/>
      <c r="T6" s="106"/>
      <c r="U6" s="107">
        <f aca="true" t="shared" si="8" ref="U6:U30">R6+S6+T6</f>
        <v>0</v>
      </c>
      <c r="X6" s="27"/>
    </row>
    <row r="7" spans="1:21" ht="12.75">
      <c r="A7" s="12">
        <v>11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1">
        <v>0</v>
      </c>
      <c r="F7" s="102">
        <v>0</v>
      </c>
      <c r="G7" s="11">
        <f t="shared" si="0"/>
        <v>0</v>
      </c>
      <c r="H7" s="10">
        <f t="shared" si="1"/>
        <v>0</v>
      </c>
      <c r="I7" s="29"/>
      <c r="J7" s="101">
        <v>0</v>
      </c>
      <c r="K7" s="102">
        <v>0</v>
      </c>
      <c r="L7" s="11">
        <f t="shared" si="2"/>
        <v>0</v>
      </c>
      <c r="M7" s="10">
        <f t="shared" si="3"/>
        <v>0</v>
      </c>
      <c r="N7" s="29"/>
      <c r="O7" s="22">
        <f t="shared" si="4"/>
        <v>0</v>
      </c>
      <c r="P7" s="101">
        <f t="shared" si="5"/>
        <v>0</v>
      </c>
      <c r="Q7" s="11">
        <f t="shared" si="6"/>
        <v>0</v>
      </c>
      <c r="R7" s="111">
        <f t="shared" si="7"/>
        <v>0</v>
      </c>
      <c r="S7" s="130"/>
      <c r="T7" s="112"/>
      <c r="U7" s="107">
        <f t="shared" si="8"/>
        <v>0</v>
      </c>
    </row>
    <row r="8" spans="1:21" ht="12.75">
      <c r="A8" s="12">
        <v>2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129</v>
      </c>
      <c r="F8" s="102">
        <v>30</v>
      </c>
      <c r="G8" s="11">
        <f t="shared" si="0"/>
        <v>75</v>
      </c>
      <c r="H8" s="10">
        <f t="shared" si="1"/>
        <v>204</v>
      </c>
      <c r="I8" s="29">
        <v>6</v>
      </c>
      <c r="J8" s="101">
        <v>200.5</v>
      </c>
      <c r="K8" s="102">
        <v>9</v>
      </c>
      <c r="L8" s="11">
        <f t="shared" si="2"/>
        <v>22.5</v>
      </c>
      <c r="M8" s="10">
        <f t="shared" si="3"/>
        <v>223</v>
      </c>
      <c r="N8" s="29">
        <v>8</v>
      </c>
      <c r="O8" s="22">
        <f t="shared" si="4"/>
        <v>329.5</v>
      </c>
      <c r="P8" s="101">
        <f t="shared" si="5"/>
        <v>97.5</v>
      </c>
      <c r="Q8" s="11">
        <f t="shared" si="6"/>
        <v>427</v>
      </c>
      <c r="R8" s="111">
        <f t="shared" si="7"/>
        <v>14</v>
      </c>
      <c r="S8" s="130">
        <v>2</v>
      </c>
      <c r="T8" s="112">
        <v>1</v>
      </c>
      <c r="U8" s="107">
        <f t="shared" si="8"/>
        <v>17</v>
      </c>
    </row>
    <row r="9" spans="1:21" ht="12.75">
      <c r="A9" s="12">
        <v>12</v>
      </c>
      <c r="B9" s="108">
        <f>HRÁČI!B6</f>
        <v>104</v>
      </c>
      <c r="C9" s="109" t="str">
        <f>HRÁČI!C6</f>
        <v>Dobiaš</v>
      </c>
      <c r="D9" s="110" t="str">
        <f>HRÁČI!D6</f>
        <v>Martin</v>
      </c>
      <c r="E9" s="101">
        <v>0</v>
      </c>
      <c r="F9" s="102">
        <v>0</v>
      </c>
      <c r="G9" s="11">
        <f t="shared" si="0"/>
        <v>0</v>
      </c>
      <c r="H9" s="10">
        <f t="shared" si="1"/>
        <v>0</v>
      </c>
      <c r="I9" s="29"/>
      <c r="J9" s="101">
        <v>0</v>
      </c>
      <c r="K9" s="102">
        <v>0</v>
      </c>
      <c r="L9" s="11">
        <f t="shared" si="2"/>
        <v>0</v>
      </c>
      <c r="M9" s="10">
        <f t="shared" si="3"/>
        <v>0</v>
      </c>
      <c r="N9" s="29"/>
      <c r="O9" s="22">
        <f t="shared" si="4"/>
        <v>0</v>
      </c>
      <c r="P9" s="101">
        <f t="shared" si="5"/>
        <v>0</v>
      </c>
      <c r="Q9" s="11">
        <f t="shared" si="6"/>
        <v>0</v>
      </c>
      <c r="R9" s="111">
        <f t="shared" si="7"/>
        <v>0</v>
      </c>
      <c r="S9" s="130"/>
      <c r="T9" s="112"/>
      <c r="U9" s="107">
        <f t="shared" si="8"/>
        <v>0</v>
      </c>
    </row>
    <row r="10" spans="1:21" ht="12.75">
      <c r="A10" s="12">
        <v>13</v>
      </c>
      <c r="B10" s="108">
        <f>HRÁČI!B7</f>
        <v>105</v>
      </c>
      <c r="C10" s="109" t="str">
        <f>HRÁČI!C7</f>
        <v>Korčák</v>
      </c>
      <c r="D10" s="110" t="str">
        <f>HRÁČI!D7</f>
        <v>Dušan</v>
      </c>
      <c r="E10" s="101">
        <v>0</v>
      </c>
      <c r="F10" s="102">
        <v>0</v>
      </c>
      <c r="G10" s="11">
        <f t="shared" si="0"/>
        <v>0</v>
      </c>
      <c r="H10" s="10">
        <f t="shared" si="1"/>
        <v>0</v>
      </c>
      <c r="I10" s="29"/>
      <c r="J10" s="101">
        <v>0</v>
      </c>
      <c r="K10" s="102">
        <v>0</v>
      </c>
      <c r="L10" s="11">
        <f t="shared" si="2"/>
        <v>0</v>
      </c>
      <c r="M10" s="10">
        <f t="shared" si="3"/>
        <v>0</v>
      </c>
      <c r="N10" s="29"/>
      <c r="O10" s="22">
        <f t="shared" si="4"/>
        <v>0</v>
      </c>
      <c r="P10" s="101">
        <f t="shared" si="5"/>
        <v>0</v>
      </c>
      <c r="Q10" s="11">
        <f t="shared" si="6"/>
        <v>0</v>
      </c>
      <c r="R10" s="111">
        <f t="shared" si="7"/>
        <v>0</v>
      </c>
      <c r="S10" s="130"/>
      <c r="T10" s="112"/>
      <c r="U10" s="107">
        <f t="shared" si="8"/>
        <v>0</v>
      </c>
    </row>
    <row r="11" spans="1:21" ht="12.75">
      <c r="A11" s="12">
        <v>14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>
        <v>0</v>
      </c>
      <c r="F11" s="102">
        <v>0</v>
      </c>
      <c r="G11" s="11">
        <f t="shared" si="0"/>
        <v>0</v>
      </c>
      <c r="H11" s="10">
        <f t="shared" si="1"/>
        <v>0</v>
      </c>
      <c r="I11" s="29"/>
      <c r="J11" s="101">
        <v>0</v>
      </c>
      <c r="K11" s="102">
        <v>0</v>
      </c>
      <c r="L11" s="11">
        <f t="shared" si="2"/>
        <v>0</v>
      </c>
      <c r="M11" s="10">
        <f t="shared" si="3"/>
        <v>0</v>
      </c>
      <c r="N11" s="29"/>
      <c r="O11" s="22">
        <f t="shared" si="4"/>
        <v>0</v>
      </c>
      <c r="P11" s="101">
        <f t="shared" si="5"/>
        <v>0</v>
      </c>
      <c r="Q11" s="11">
        <f t="shared" si="6"/>
        <v>0</v>
      </c>
      <c r="R11" s="111">
        <f t="shared" si="7"/>
        <v>0</v>
      </c>
      <c r="S11" s="130"/>
      <c r="T11" s="112"/>
      <c r="U11" s="107">
        <f t="shared" si="8"/>
        <v>0</v>
      </c>
    </row>
    <row r="12" spans="1:21" ht="12.75">
      <c r="A12" s="12">
        <v>4</v>
      </c>
      <c r="B12" s="108">
        <f>HRÁČI!B9</f>
        <v>107</v>
      </c>
      <c r="C12" s="109" t="str">
        <f>HRÁČI!C9</f>
        <v>Vavríková</v>
      </c>
      <c r="D12" s="110" t="str">
        <f>HRÁČI!D9</f>
        <v>Lucia</v>
      </c>
      <c r="E12" s="101">
        <v>112.5</v>
      </c>
      <c r="F12" s="102">
        <v>140</v>
      </c>
      <c r="G12" s="11">
        <f t="shared" si="0"/>
        <v>350</v>
      </c>
      <c r="H12" s="10">
        <f t="shared" si="1"/>
        <v>462.5</v>
      </c>
      <c r="I12" s="29">
        <v>8</v>
      </c>
      <c r="J12" s="101">
        <v>-206</v>
      </c>
      <c r="K12" s="102">
        <v>101</v>
      </c>
      <c r="L12" s="11">
        <f t="shared" si="2"/>
        <v>252.5</v>
      </c>
      <c r="M12" s="10">
        <f t="shared" si="3"/>
        <v>46.5</v>
      </c>
      <c r="N12" s="29">
        <v>4</v>
      </c>
      <c r="O12" s="22">
        <f t="shared" si="4"/>
        <v>-93.5</v>
      </c>
      <c r="P12" s="101">
        <f t="shared" si="5"/>
        <v>602.5</v>
      </c>
      <c r="Q12" s="11">
        <f t="shared" si="6"/>
        <v>509</v>
      </c>
      <c r="R12" s="111">
        <f t="shared" si="7"/>
        <v>12</v>
      </c>
      <c r="S12" s="130"/>
      <c r="T12" s="112"/>
      <c r="U12" s="107">
        <f t="shared" si="8"/>
        <v>12</v>
      </c>
    </row>
    <row r="13" spans="1:21" ht="12.75">
      <c r="A13" s="12">
        <v>9</v>
      </c>
      <c r="B13" s="108">
        <f>HRÁČI!B10</f>
        <v>108</v>
      </c>
      <c r="C13" s="109" t="str">
        <f>HRÁČI!C10</f>
        <v>Kazimír </v>
      </c>
      <c r="D13" s="110" t="str">
        <f>HRÁČI!D10</f>
        <v>Jozef</v>
      </c>
      <c r="E13" s="101">
        <v>-148.5</v>
      </c>
      <c r="F13" s="102">
        <v>30</v>
      </c>
      <c r="G13" s="11">
        <f t="shared" si="0"/>
        <v>75</v>
      </c>
      <c r="H13" s="10">
        <f t="shared" si="1"/>
        <v>-73.5</v>
      </c>
      <c r="I13" s="29">
        <v>3</v>
      </c>
      <c r="J13" s="101">
        <v>-53</v>
      </c>
      <c r="K13" s="102">
        <v>13</v>
      </c>
      <c r="L13" s="11">
        <f t="shared" si="2"/>
        <v>32.5</v>
      </c>
      <c r="M13" s="10">
        <f t="shared" si="3"/>
        <v>-20.5</v>
      </c>
      <c r="N13" s="29">
        <v>3</v>
      </c>
      <c r="O13" s="22">
        <f t="shared" si="4"/>
        <v>-201.5</v>
      </c>
      <c r="P13" s="101">
        <f t="shared" si="5"/>
        <v>107.5</v>
      </c>
      <c r="Q13" s="11">
        <f t="shared" si="6"/>
        <v>-94</v>
      </c>
      <c r="R13" s="111">
        <f t="shared" si="7"/>
        <v>6</v>
      </c>
      <c r="S13" s="130"/>
      <c r="T13" s="112"/>
      <c r="U13" s="107">
        <f t="shared" si="8"/>
        <v>6</v>
      </c>
    </row>
    <row r="14" spans="1:21" ht="12.75">
      <c r="A14" s="12">
        <v>15</v>
      </c>
      <c r="B14" s="108">
        <f>HRÁČI!B11</f>
        <v>109</v>
      </c>
      <c r="C14" s="109" t="str">
        <f>HRÁČI!C11</f>
        <v>Kolandra</v>
      </c>
      <c r="D14" s="110" t="str">
        <f>HRÁČI!D11</f>
        <v>Ivan</v>
      </c>
      <c r="E14" s="101">
        <v>0</v>
      </c>
      <c r="F14" s="102">
        <v>0</v>
      </c>
      <c r="G14" s="11">
        <f t="shared" si="0"/>
        <v>0</v>
      </c>
      <c r="H14" s="10">
        <f t="shared" si="1"/>
        <v>0</v>
      </c>
      <c r="I14" s="29"/>
      <c r="J14" s="101">
        <v>0</v>
      </c>
      <c r="K14" s="102">
        <v>0</v>
      </c>
      <c r="L14" s="11">
        <f t="shared" si="2"/>
        <v>0</v>
      </c>
      <c r="M14" s="10">
        <f t="shared" si="3"/>
        <v>0</v>
      </c>
      <c r="N14" s="29"/>
      <c r="O14" s="22">
        <f t="shared" si="4"/>
        <v>0</v>
      </c>
      <c r="P14" s="101">
        <f t="shared" si="5"/>
        <v>0</v>
      </c>
      <c r="Q14" s="11">
        <f t="shared" si="6"/>
        <v>0</v>
      </c>
      <c r="R14" s="111">
        <f t="shared" si="7"/>
        <v>0</v>
      </c>
      <c r="S14" s="130"/>
      <c r="T14" s="112"/>
      <c r="U14" s="107">
        <f t="shared" si="8"/>
        <v>0</v>
      </c>
    </row>
    <row r="15" spans="1:21" ht="12.75">
      <c r="A15" s="12">
        <v>16</v>
      </c>
      <c r="B15" s="108">
        <f>HRÁČI!B12</f>
        <v>110</v>
      </c>
      <c r="C15" s="109" t="str">
        <f>HRÁČI!C12</f>
        <v>Kováč  </v>
      </c>
      <c r="D15" s="110" t="str">
        <f>HRÁČI!D12</f>
        <v>Štefan</v>
      </c>
      <c r="E15" s="101">
        <v>0</v>
      </c>
      <c r="F15" s="102">
        <v>0</v>
      </c>
      <c r="G15" s="11">
        <f t="shared" si="0"/>
        <v>0</v>
      </c>
      <c r="H15" s="10">
        <f t="shared" si="1"/>
        <v>0</v>
      </c>
      <c r="I15" s="29"/>
      <c r="J15" s="101">
        <v>0</v>
      </c>
      <c r="K15" s="102">
        <v>0</v>
      </c>
      <c r="L15" s="11">
        <f t="shared" si="2"/>
        <v>0</v>
      </c>
      <c r="M15" s="10">
        <f t="shared" si="3"/>
        <v>0</v>
      </c>
      <c r="N15" s="29"/>
      <c r="O15" s="22">
        <f t="shared" si="4"/>
        <v>0</v>
      </c>
      <c r="P15" s="101">
        <f t="shared" si="5"/>
        <v>0</v>
      </c>
      <c r="Q15" s="11">
        <f t="shared" si="6"/>
        <v>0</v>
      </c>
      <c r="R15" s="111">
        <f t="shared" si="7"/>
        <v>0</v>
      </c>
      <c r="S15" s="130"/>
      <c r="T15" s="112"/>
      <c r="U15" s="107">
        <f t="shared" si="8"/>
        <v>0</v>
      </c>
    </row>
    <row r="16" spans="1:21" ht="12.75">
      <c r="A16" s="12">
        <v>1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>
        <v>280.5</v>
      </c>
      <c r="F16" s="102">
        <v>96</v>
      </c>
      <c r="G16" s="11">
        <f t="shared" si="0"/>
        <v>240</v>
      </c>
      <c r="H16" s="10">
        <f t="shared" si="1"/>
        <v>520.5</v>
      </c>
      <c r="I16" s="29">
        <v>9</v>
      </c>
      <c r="J16" s="101">
        <v>227</v>
      </c>
      <c r="K16" s="102">
        <v>124</v>
      </c>
      <c r="L16" s="11">
        <f t="shared" si="2"/>
        <v>310</v>
      </c>
      <c r="M16" s="10">
        <f t="shared" si="3"/>
        <v>537</v>
      </c>
      <c r="N16" s="29">
        <v>9</v>
      </c>
      <c r="O16" s="22">
        <f t="shared" si="4"/>
        <v>507.5</v>
      </c>
      <c r="P16" s="101">
        <f t="shared" si="5"/>
        <v>550</v>
      </c>
      <c r="Q16" s="11">
        <f t="shared" si="6"/>
        <v>1057.5</v>
      </c>
      <c r="R16" s="111">
        <f t="shared" si="7"/>
        <v>18</v>
      </c>
      <c r="S16" s="130">
        <v>3</v>
      </c>
      <c r="T16" s="112">
        <v>3</v>
      </c>
      <c r="U16" s="107">
        <f t="shared" si="8"/>
        <v>24</v>
      </c>
    </row>
    <row r="17" spans="1:21" ht="12.75">
      <c r="A17" s="12">
        <v>17</v>
      </c>
      <c r="B17" s="108">
        <f>HRÁČI!B14</f>
        <v>112</v>
      </c>
      <c r="C17" s="109" t="str">
        <f>HRÁČI!C14</f>
        <v>Pecov</v>
      </c>
      <c r="D17" s="110" t="str">
        <f>HRÁČI!D14</f>
        <v>Ivan</v>
      </c>
      <c r="E17" s="101">
        <v>0</v>
      </c>
      <c r="F17" s="102">
        <v>0</v>
      </c>
      <c r="G17" s="11">
        <f t="shared" si="0"/>
        <v>0</v>
      </c>
      <c r="H17" s="10">
        <f t="shared" si="1"/>
        <v>0</v>
      </c>
      <c r="I17" s="29"/>
      <c r="J17" s="101">
        <v>0</v>
      </c>
      <c r="K17" s="102">
        <v>0</v>
      </c>
      <c r="L17" s="11">
        <f t="shared" si="2"/>
        <v>0</v>
      </c>
      <c r="M17" s="10">
        <f t="shared" si="3"/>
        <v>0</v>
      </c>
      <c r="N17" s="29"/>
      <c r="O17" s="22">
        <f t="shared" si="4"/>
        <v>0</v>
      </c>
      <c r="P17" s="101">
        <f t="shared" si="5"/>
        <v>0</v>
      </c>
      <c r="Q17" s="11">
        <f t="shared" si="6"/>
        <v>0</v>
      </c>
      <c r="R17" s="111">
        <f t="shared" si="7"/>
        <v>0</v>
      </c>
      <c r="S17" s="130"/>
      <c r="T17" s="112"/>
      <c r="U17" s="107">
        <f t="shared" si="8"/>
        <v>0</v>
      </c>
    </row>
    <row r="18" spans="1:21" ht="12.75">
      <c r="A18" s="12">
        <v>18</v>
      </c>
      <c r="B18" s="108">
        <f>HRÁČI!B15</f>
        <v>113</v>
      </c>
      <c r="C18" s="109" t="str">
        <f>HRÁČI!C15</f>
        <v>Rotter</v>
      </c>
      <c r="D18" s="110" t="str">
        <f>HRÁČI!D15</f>
        <v>Martin</v>
      </c>
      <c r="E18" s="101">
        <v>0</v>
      </c>
      <c r="F18" s="102">
        <v>0</v>
      </c>
      <c r="G18" s="11">
        <f t="shared" si="0"/>
        <v>0</v>
      </c>
      <c r="H18" s="10">
        <f t="shared" si="1"/>
        <v>0</v>
      </c>
      <c r="I18" s="29"/>
      <c r="J18" s="101">
        <v>0</v>
      </c>
      <c r="K18" s="102">
        <v>0</v>
      </c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19</v>
      </c>
      <c r="B19" s="108">
        <f>HRÁČI!B16</f>
        <v>114</v>
      </c>
      <c r="C19" s="109" t="str">
        <f>HRÁČI!C16</f>
        <v>Stadtrucker </v>
      </c>
      <c r="D19" s="110" t="str">
        <f>HRÁČI!D16</f>
        <v>Fedor</v>
      </c>
      <c r="E19" s="101">
        <v>0</v>
      </c>
      <c r="F19" s="102">
        <v>0</v>
      </c>
      <c r="G19" s="11">
        <f t="shared" si="0"/>
        <v>0</v>
      </c>
      <c r="H19" s="10">
        <f t="shared" si="1"/>
        <v>0</v>
      </c>
      <c r="I19" s="29"/>
      <c r="J19" s="101">
        <v>0</v>
      </c>
      <c r="K19" s="102">
        <v>0</v>
      </c>
      <c r="L19" s="11">
        <f t="shared" si="2"/>
        <v>0</v>
      </c>
      <c r="M19" s="10">
        <f t="shared" si="3"/>
        <v>0</v>
      </c>
      <c r="N19" s="29"/>
      <c r="O19" s="22">
        <f t="shared" si="4"/>
        <v>0</v>
      </c>
      <c r="P19" s="101">
        <f t="shared" si="5"/>
        <v>0</v>
      </c>
      <c r="Q19" s="11">
        <f t="shared" si="6"/>
        <v>0</v>
      </c>
      <c r="R19" s="111">
        <f t="shared" si="7"/>
        <v>0</v>
      </c>
      <c r="S19" s="130"/>
      <c r="T19" s="112"/>
      <c r="U19" s="107">
        <f t="shared" si="8"/>
        <v>0</v>
      </c>
    </row>
    <row r="20" spans="1:21" ht="12.75">
      <c r="A20" s="12">
        <v>20</v>
      </c>
      <c r="B20" s="108">
        <f>HRÁČI!B17</f>
        <v>115</v>
      </c>
      <c r="C20" s="109" t="str">
        <f>HRÁČI!C17</f>
        <v>Andraščíková  </v>
      </c>
      <c r="D20" s="110" t="str">
        <f>HRÁČI!D17</f>
        <v>Beáta</v>
      </c>
      <c r="E20" s="101">
        <v>0</v>
      </c>
      <c r="F20" s="102">
        <v>0</v>
      </c>
      <c r="G20" s="11">
        <f t="shared" si="0"/>
        <v>0</v>
      </c>
      <c r="H20" s="10">
        <f t="shared" si="1"/>
        <v>0</v>
      </c>
      <c r="I20" s="29"/>
      <c r="J20" s="101">
        <v>0</v>
      </c>
      <c r="K20" s="102">
        <v>0</v>
      </c>
      <c r="L20" s="11">
        <f t="shared" si="2"/>
        <v>0</v>
      </c>
      <c r="M20" s="10">
        <f t="shared" si="3"/>
        <v>0</v>
      </c>
      <c r="N20" s="29"/>
      <c r="O20" s="22">
        <f t="shared" si="4"/>
        <v>0</v>
      </c>
      <c r="P20" s="101">
        <f t="shared" si="5"/>
        <v>0</v>
      </c>
      <c r="Q20" s="11">
        <f t="shared" si="6"/>
        <v>0</v>
      </c>
      <c r="R20" s="111">
        <f t="shared" si="7"/>
        <v>0</v>
      </c>
      <c r="S20" s="130"/>
      <c r="T20" s="112"/>
      <c r="U20" s="107">
        <f t="shared" si="8"/>
        <v>0</v>
      </c>
    </row>
    <row r="21" spans="1:21" ht="12.75">
      <c r="A21" s="12">
        <v>3</v>
      </c>
      <c r="B21" s="108">
        <f>HRÁČI!B18</f>
        <v>116</v>
      </c>
      <c r="C21" s="109" t="str">
        <f>HRÁČI!C18</f>
        <v>Vavrík  </v>
      </c>
      <c r="D21" s="110" t="str">
        <f>HRÁČI!D18</f>
        <v>Ivan</v>
      </c>
      <c r="E21" s="101">
        <v>36</v>
      </c>
      <c r="F21" s="102">
        <v>74</v>
      </c>
      <c r="G21" s="11">
        <f t="shared" si="0"/>
        <v>185</v>
      </c>
      <c r="H21" s="10">
        <f t="shared" si="1"/>
        <v>221</v>
      </c>
      <c r="I21" s="29">
        <v>7</v>
      </c>
      <c r="J21" s="101">
        <v>-21</v>
      </c>
      <c r="K21" s="102">
        <v>47</v>
      </c>
      <c r="L21" s="11">
        <f t="shared" si="2"/>
        <v>117.5</v>
      </c>
      <c r="M21" s="10">
        <f t="shared" si="3"/>
        <v>96.5</v>
      </c>
      <c r="N21" s="29">
        <v>7</v>
      </c>
      <c r="O21" s="22">
        <f t="shared" si="4"/>
        <v>15</v>
      </c>
      <c r="P21" s="101">
        <f t="shared" si="5"/>
        <v>302.5</v>
      </c>
      <c r="Q21" s="11">
        <f t="shared" si="6"/>
        <v>317.5</v>
      </c>
      <c r="R21" s="111">
        <f t="shared" si="7"/>
        <v>14</v>
      </c>
      <c r="S21" s="130">
        <v>1</v>
      </c>
      <c r="T21" s="112">
        <v>2</v>
      </c>
      <c r="U21" s="107">
        <f t="shared" si="8"/>
        <v>17</v>
      </c>
    </row>
    <row r="22" spans="1:21" ht="12.75">
      <c r="A22" s="12">
        <v>7</v>
      </c>
      <c r="B22" s="108">
        <f>HRÁČI!B19</f>
        <v>117</v>
      </c>
      <c r="C22" s="109" t="str">
        <f>HRÁČI!C19</f>
        <v>Vavrík  </v>
      </c>
      <c r="D22" s="110" t="str">
        <f>HRÁČI!D19</f>
        <v>Roman</v>
      </c>
      <c r="E22" s="101">
        <v>-27.5</v>
      </c>
      <c r="F22" s="102">
        <v>5</v>
      </c>
      <c r="G22" s="11">
        <f t="shared" si="0"/>
        <v>12.5</v>
      </c>
      <c r="H22" s="10">
        <f t="shared" si="1"/>
        <v>-15</v>
      </c>
      <c r="I22" s="29">
        <v>4</v>
      </c>
      <c r="J22" s="101">
        <v>-33.5</v>
      </c>
      <c r="K22" s="102">
        <v>2</v>
      </c>
      <c r="L22" s="11">
        <f t="shared" si="2"/>
        <v>5</v>
      </c>
      <c r="M22" s="10">
        <f t="shared" si="3"/>
        <v>-28.5</v>
      </c>
      <c r="N22" s="29">
        <v>2</v>
      </c>
      <c r="O22" s="22">
        <f t="shared" si="4"/>
        <v>-61</v>
      </c>
      <c r="P22" s="101">
        <f t="shared" si="5"/>
        <v>17.5</v>
      </c>
      <c r="Q22" s="11">
        <f t="shared" si="6"/>
        <v>-43.5</v>
      </c>
      <c r="R22" s="111">
        <f t="shared" si="7"/>
        <v>6</v>
      </c>
      <c r="S22" s="130"/>
      <c r="T22" s="112"/>
      <c r="U22" s="107">
        <f t="shared" si="8"/>
        <v>6</v>
      </c>
    </row>
    <row r="23" spans="1:21" ht="12.75">
      <c r="A23" s="12">
        <v>21</v>
      </c>
      <c r="B23" s="108">
        <f>HRÁČI!B20</f>
        <v>118</v>
      </c>
      <c r="C23" s="109" t="str">
        <f>HRÁČI!C20</f>
        <v>Vlčko</v>
      </c>
      <c r="D23" s="110" t="str">
        <f>HRÁČI!D20</f>
        <v>Miroslav</v>
      </c>
      <c r="E23" s="101">
        <v>0</v>
      </c>
      <c r="F23" s="102">
        <v>0</v>
      </c>
      <c r="G23" s="11">
        <f t="shared" si="0"/>
        <v>0</v>
      </c>
      <c r="H23" s="10">
        <f t="shared" si="1"/>
        <v>0</v>
      </c>
      <c r="I23" s="29"/>
      <c r="J23" s="101">
        <v>0</v>
      </c>
      <c r="K23" s="102">
        <v>0</v>
      </c>
      <c r="L23" s="11">
        <f t="shared" si="2"/>
        <v>0</v>
      </c>
      <c r="M23" s="10">
        <f t="shared" si="3"/>
        <v>0</v>
      </c>
      <c r="N23" s="29"/>
      <c r="O23" s="22">
        <f t="shared" si="4"/>
        <v>0</v>
      </c>
      <c r="P23" s="101">
        <f t="shared" si="5"/>
        <v>0</v>
      </c>
      <c r="Q23" s="11">
        <f t="shared" si="6"/>
        <v>0</v>
      </c>
      <c r="R23" s="111">
        <f t="shared" si="7"/>
        <v>0</v>
      </c>
      <c r="S23" s="130"/>
      <c r="T23" s="112"/>
      <c r="U23" s="107">
        <f t="shared" si="8"/>
        <v>0</v>
      </c>
    </row>
    <row r="24" spans="1:21" ht="12.75">
      <c r="A24" s="12">
        <v>22</v>
      </c>
      <c r="B24" s="108">
        <f>HRÁČI!B21</f>
        <v>119</v>
      </c>
      <c r="C24" s="109" t="str">
        <f>HRÁČI!C21</f>
        <v>Rigo</v>
      </c>
      <c r="D24" s="110" t="str">
        <f>HRÁČI!D21</f>
        <v>Ľudovít</v>
      </c>
      <c r="E24" s="101">
        <v>0</v>
      </c>
      <c r="F24" s="102">
        <v>0</v>
      </c>
      <c r="G24" s="11">
        <f t="shared" si="0"/>
        <v>0</v>
      </c>
      <c r="H24" s="10">
        <f t="shared" si="1"/>
        <v>0</v>
      </c>
      <c r="I24" s="29"/>
      <c r="J24" s="101">
        <v>0</v>
      </c>
      <c r="K24" s="102">
        <v>0</v>
      </c>
      <c r="L24" s="11">
        <f t="shared" si="2"/>
        <v>0</v>
      </c>
      <c r="M24" s="10">
        <f t="shared" si="3"/>
        <v>0</v>
      </c>
      <c r="N24" s="29"/>
      <c r="O24" s="22">
        <f t="shared" si="4"/>
        <v>0</v>
      </c>
      <c r="P24" s="101">
        <f t="shared" si="5"/>
        <v>0</v>
      </c>
      <c r="Q24" s="11">
        <f t="shared" si="6"/>
        <v>0</v>
      </c>
      <c r="R24" s="111">
        <f t="shared" si="7"/>
        <v>0</v>
      </c>
      <c r="S24" s="130"/>
      <c r="T24" s="112"/>
      <c r="U24" s="107">
        <f t="shared" si="8"/>
        <v>0</v>
      </c>
    </row>
    <row r="25" spans="1:21" ht="12.75">
      <c r="A25" s="12">
        <v>8</v>
      </c>
      <c r="B25" s="108">
        <f>HRÁČI!B22</f>
        <v>120</v>
      </c>
      <c r="C25" s="109" t="str">
        <f>HRÁČI!C22</f>
        <v>Učník</v>
      </c>
      <c r="D25" s="110" t="str">
        <f>HRÁČI!D22</f>
        <v>Stanislav</v>
      </c>
      <c r="E25" s="101">
        <v>-186</v>
      </c>
      <c r="F25" s="102">
        <v>20</v>
      </c>
      <c r="G25" s="11">
        <f t="shared" si="0"/>
        <v>50</v>
      </c>
      <c r="H25" s="10">
        <f t="shared" si="1"/>
        <v>-136</v>
      </c>
      <c r="I25" s="29">
        <v>1</v>
      </c>
      <c r="J25" s="101">
        <v>19</v>
      </c>
      <c r="K25" s="102">
        <v>13</v>
      </c>
      <c r="L25" s="11">
        <f t="shared" si="2"/>
        <v>32.5</v>
      </c>
      <c r="M25" s="10">
        <f t="shared" si="3"/>
        <v>51.5</v>
      </c>
      <c r="N25" s="29">
        <v>5</v>
      </c>
      <c r="O25" s="22">
        <f t="shared" si="4"/>
        <v>-167</v>
      </c>
      <c r="P25" s="101">
        <f t="shared" si="5"/>
        <v>82.5</v>
      </c>
      <c r="Q25" s="11">
        <f t="shared" si="6"/>
        <v>-84.5</v>
      </c>
      <c r="R25" s="111">
        <f t="shared" si="7"/>
        <v>6</v>
      </c>
      <c r="S25" s="130"/>
      <c r="T25" s="112"/>
      <c r="U25" s="107">
        <f t="shared" si="8"/>
        <v>6</v>
      </c>
    </row>
    <row r="26" spans="1:21" ht="12.75">
      <c r="A26" s="12">
        <v>23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6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1">
        <v>-94.5</v>
      </c>
      <c r="F27" s="102">
        <v>85</v>
      </c>
      <c r="G27" s="11">
        <f t="shared" si="0"/>
        <v>212.5</v>
      </c>
      <c r="H27" s="10">
        <f t="shared" si="1"/>
        <v>118</v>
      </c>
      <c r="I27" s="29">
        <v>5</v>
      </c>
      <c r="J27" s="101">
        <v>-167</v>
      </c>
      <c r="K27" s="102">
        <v>43</v>
      </c>
      <c r="L27" s="11">
        <f t="shared" si="2"/>
        <v>107.5</v>
      </c>
      <c r="M27" s="10">
        <f t="shared" si="3"/>
        <v>-59.5</v>
      </c>
      <c r="N27" s="29">
        <v>1</v>
      </c>
      <c r="O27" s="22">
        <f t="shared" si="4"/>
        <v>-261.5</v>
      </c>
      <c r="P27" s="101">
        <f t="shared" si="5"/>
        <v>320</v>
      </c>
      <c r="Q27" s="11">
        <f t="shared" si="6"/>
        <v>58.5</v>
      </c>
      <c r="R27" s="111">
        <f t="shared" si="7"/>
        <v>6</v>
      </c>
      <c r="S27" s="130"/>
      <c r="T27" s="112"/>
      <c r="U27" s="107">
        <f t="shared" si="8"/>
        <v>6</v>
      </c>
    </row>
    <row r="28" spans="1:21" ht="12.75">
      <c r="A28" s="12">
        <v>24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1">
        <v>0</v>
      </c>
      <c r="F28" s="102">
        <v>0</v>
      </c>
      <c r="G28" s="11">
        <f t="shared" si="0"/>
        <v>0</v>
      </c>
      <c r="H28" s="10">
        <f t="shared" si="1"/>
        <v>0</v>
      </c>
      <c r="I28" s="29"/>
      <c r="J28" s="101">
        <v>0</v>
      </c>
      <c r="K28" s="102">
        <v>0</v>
      </c>
      <c r="L28" s="11">
        <f t="shared" si="2"/>
        <v>0</v>
      </c>
      <c r="M28" s="10">
        <f t="shared" si="3"/>
        <v>0</v>
      </c>
      <c r="N28" s="29"/>
      <c r="O28" s="22">
        <f t="shared" si="4"/>
        <v>0</v>
      </c>
      <c r="P28" s="101">
        <f t="shared" si="5"/>
        <v>0</v>
      </c>
      <c r="Q28" s="11">
        <f t="shared" si="6"/>
        <v>0</v>
      </c>
      <c r="R28" s="111">
        <f t="shared" si="7"/>
        <v>0</v>
      </c>
      <c r="S28" s="130"/>
      <c r="T28" s="112"/>
      <c r="U28" s="107">
        <f t="shared" si="8"/>
        <v>0</v>
      </c>
    </row>
    <row r="29" spans="1:21" ht="12.75">
      <c r="A29" s="12">
        <v>25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5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1">
        <v>-101.5</v>
      </c>
      <c r="F30" s="102">
        <v>0</v>
      </c>
      <c r="G30" s="11">
        <f t="shared" si="0"/>
        <v>0</v>
      </c>
      <c r="H30" s="10">
        <f t="shared" si="1"/>
        <v>-101.5</v>
      </c>
      <c r="I30" s="29">
        <v>2</v>
      </c>
      <c r="J30" s="101">
        <v>34</v>
      </c>
      <c r="K30" s="102">
        <v>10</v>
      </c>
      <c r="L30" s="11">
        <f t="shared" si="2"/>
        <v>25</v>
      </c>
      <c r="M30" s="10">
        <f t="shared" si="3"/>
        <v>59</v>
      </c>
      <c r="N30" s="29">
        <v>6</v>
      </c>
      <c r="O30" s="22">
        <f t="shared" si="4"/>
        <v>-67.5</v>
      </c>
      <c r="P30" s="101">
        <f t="shared" si="5"/>
        <v>25</v>
      </c>
      <c r="Q30" s="11">
        <f t="shared" si="6"/>
        <v>-42.5</v>
      </c>
      <c r="R30" s="111">
        <f t="shared" si="7"/>
        <v>8</v>
      </c>
      <c r="S30" s="130"/>
      <c r="T30" s="112"/>
      <c r="U30" s="107">
        <f t="shared" si="8"/>
        <v>8</v>
      </c>
    </row>
    <row r="31" spans="1:21" ht="12.75">
      <c r="A31" s="1"/>
      <c r="E31" s="9">
        <f>SUM(E6:E30)</f>
        <v>0</v>
      </c>
      <c r="F31" s="9"/>
      <c r="G31" s="9">
        <f>SUM(G6:G30)</f>
        <v>1200</v>
      </c>
      <c r="H31" s="9"/>
      <c r="I31" s="9"/>
      <c r="J31" s="9">
        <f>SUM(J6:J30)</f>
        <v>0</v>
      </c>
      <c r="K31" s="9"/>
      <c r="L31" s="9">
        <f>SUM(L6:L30)</f>
        <v>905</v>
      </c>
      <c r="M31" s="9"/>
      <c r="N31" s="9"/>
      <c r="O31" s="9">
        <f>SUM(O6:O30)</f>
        <v>0</v>
      </c>
      <c r="P31" s="9">
        <f>SUM(P6:P30)</f>
        <v>2105</v>
      </c>
      <c r="Q31" s="9"/>
      <c r="R31" s="9">
        <f>SUM(R6:R30)</f>
        <v>90</v>
      </c>
      <c r="S31" s="9"/>
      <c r="T31" s="9"/>
      <c r="U31" s="9">
        <f>SUM(U6:U30)</f>
        <v>102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55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177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3" ht="13.5" customHeight="1">
      <c r="A35" s="60" t="s">
        <v>92</v>
      </c>
      <c r="B35" s="53" t="s">
        <v>178</v>
      </c>
      <c r="C35" s="53"/>
      <c r="D35" s="53"/>
      <c r="E35" s="53"/>
      <c r="F35" s="53"/>
      <c r="H35" s="54">
        <v>80</v>
      </c>
      <c r="I35" s="186" t="s">
        <v>147</v>
      </c>
      <c r="J35" s="186"/>
      <c r="K35" s="191" t="s">
        <v>184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35"/>
      <c r="W35" s="132"/>
    </row>
    <row r="36" spans="1:23" ht="13.5" customHeight="1">
      <c r="A36" s="59" t="s">
        <v>93</v>
      </c>
      <c r="B36" s="57" t="s">
        <v>179</v>
      </c>
      <c r="C36" s="57"/>
      <c r="D36" s="57"/>
      <c r="E36" s="57"/>
      <c r="F36" s="57"/>
      <c r="H36" s="55">
        <v>80</v>
      </c>
      <c r="I36" s="190" t="s">
        <v>152</v>
      </c>
      <c r="J36" s="190"/>
      <c r="K36" s="134" t="s">
        <v>184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6"/>
      <c r="W36" s="132"/>
    </row>
    <row r="37" spans="1:23" ht="13.5" customHeight="1">
      <c r="A37" s="60" t="s">
        <v>94</v>
      </c>
      <c r="B37" s="53"/>
      <c r="C37" s="53"/>
      <c r="D37" s="53"/>
      <c r="E37" s="53"/>
      <c r="F37" s="53"/>
      <c r="H37" s="54">
        <v>60</v>
      </c>
      <c r="I37" s="186" t="s">
        <v>127</v>
      </c>
      <c r="J37" s="186"/>
      <c r="K37" s="133" t="s">
        <v>183</v>
      </c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5"/>
      <c r="W37" s="132"/>
    </row>
    <row r="38" spans="1:23" ht="13.5" customHeight="1">
      <c r="A38" s="2"/>
      <c r="H38" s="55"/>
      <c r="I38" s="190"/>
      <c r="J38" s="190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6"/>
      <c r="W38" s="132"/>
    </row>
    <row r="39" spans="1:23" ht="13.5" customHeight="1">
      <c r="A39" s="58" t="s">
        <v>88</v>
      </c>
      <c r="B39" s="187" t="s">
        <v>56</v>
      </c>
      <c r="C39" s="187"/>
      <c r="D39" s="187"/>
      <c r="E39" s="187"/>
      <c r="F39" s="187"/>
      <c r="H39" s="54"/>
      <c r="I39" s="186"/>
      <c r="J39" s="186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5"/>
      <c r="W39" s="132"/>
    </row>
    <row r="40" spans="1:23" ht="13.5" customHeight="1">
      <c r="A40" s="59" t="s">
        <v>91</v>
      </c>
      <c r="B40" s="57" t="s">
        <v>180</v>
      </c>
      <c r="C40" s="57"/>
      <c r="D40" s="57"/>
      <c r="E40" s="57"/>
      <c r="F40" s="57"/>
      <c r="H40" s="55"/>
      <c r="I40" s="190"/>
      <c r="J40" s="190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2"/>
      <c r="W40" s="132"/>
    </row>
    <row r="41" spans="1:23" ht="13.5" customHeight="1">
      <c r="A41" s="60" t="s">
        <v>92</v>
      </c>
      <c r="B41" s="53" t="s">
        <v>181</v>
      </c>
      <c r="C41" s="53"/>
      <c r="D41" s="53"/>
      <c r="E41" s="53"/>
      <c r="F41" s="53"/>
      <c r="H41" s="54"/>
      <c r="I41" s="186"/>
      <c r="J41" s="186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2"/>
      <c r="W41" s="132"/>
    </row>
    <row r="42" spans="1:23" ht="13.5" customHeight="1">
      <c r="A42" s="59" t="s">
        <v>93</v>
      </c>
      <c r="B42" s="57" t="s">
        <v>182</v>
      </c>
      <c r="C42" s="57"/>
      <c r="D42" s="57"/>
      <c r="E42" s="57"/>
      <c r="F42" s="57"/>
      <c r="H42" s="55"/>
      <c r="I42" s="190"/>
      <c r="J42" s="190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2"/>
      <c r="W42" s="132"/>
    </row>
    <row r="43" spans="1:23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2"/>
      <c r="W43" s="132"/>
    </row>
    <row r="44" spans="1:21" ht="12.75">
      <c r="A44" s="1"/>
      <c r="B44" s="2"/>
      <c r="S44" s="1"/>
      <c r="T44" s="1"/>
      <c r="U44" s="1"/>
    </row>
    <row r="45" spans="1:21" ht="12.75">
      <c r="A45" s="1"/>
      <c r="B45" s="2"/>
      <c r="P45" s="1"/>
      <c r="Q45" s="1"/>
      <c r="R45" s="1"/>
      <c r="S45" s="1"/>
      <c r="T45" s="1"/>
      <c r="U45" s="1"/>
    </row>
    <row r="46" spans="1:21" ht="12.75">
      <c r="A46" s="1"/>
      <c r="B46" s="2"/>
      <c r="P46" s="1"/>
      <c r="Q46" s="1"/>
      <c r="R46" s="1"/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19">
    <mergeCell ref="E2:U2"/>
    <mergeCell ref="I35:J35"/>
    <mergeCell ref="E4:I4"/>
    <mergeCell ref="J4:N4"/>
    <mergeCell ref="O4:R4"/>
    <mergeCell ref="B33:F33"/>
    <mergeCell ref="H33:U33"/>
    <mergeCell ref="I34:J34"/>
    <mergeCell ref="K34:U34"/>
    <mergeCell ref="K35:U35"/>
    <mergeCell ref="I43:J43"/>
    <mergeCell ref="B39:F39"/>
    <mergeCell ref="I36:J36"/>
    <mergeCell ref="I37:J37"/>
    <mergeCell ref="I38:J38"/>
    <mergeCell ref="I41:J41"/>
    <mergeCell ref="I42:J42"/>
    <mergeCell ref="I39:J39"/>
    <mergeCell ref="I40:J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/>
  <dimension ref="A1:X32"/>
  <sheetViews>
    <sheetView showGridLines="0" zoomScale="90" zoomScaleNormal="90" workbookViewId="0" topLeftCell="A1">
      <selection activeCell="H19" sqref="H19:U19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185</v>
      </c>
      <c r="D4" s="28" t="s">
        <v>42</v>
      </c>
      <c r="E4" s="194" t="s">
        <v>55</v>
      </c>
      <c r="F4" s="195"/>
      <c r="G4" s="195"/>
      <c r="H4" s="195"/>
      <c r="I4" s="195"/>
      <c r="J4" s="196" t="s">
        <v>56</v>
      </c>
      <c r="K4" s="197"/>
      <c r="L4" s="197"/>
      <c r="M4" s="197"/>
      <c r="N4" s="198"/>
      <c r="O4" s="203" t="s">
        <v>57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HRÁČI!B13</f>
        <v>111</v>
      </c>
      <c r="C6" s="99" t="str">
        <f>HRÁČI!C13</f>
        <v>Leskovský  </v>
      </c>
      <c r="D6" s="100" t="str">
        <f>HRÁČI!D13</f>
        <v>Roman</v>
      </c>
      <c r="E6" s="101">
        <v>280.5</v>
      </c>
      <c r="F6" s="102">
        <v>96</v>
      </c>
      <c r="G6" s="103">
        <f aca="true" t="shared" si="0" ref="G6:G14">F6*2.5</f>
        <v>240</v>
      </c>
      <c r="H6" s="14">
        <f aca="true" t="shared" si="1" ref="H6:H14">E6+G6</f>
        <v>520.5</v>
      </c>
      <c r="I6" s="29">
        <v>9</v>
      </c>
      <c r="J6" s="101">
        <v>227</v>
      </c>
      <c r="K6" s="102">
        <v>124</v>
      </c>
      <c r="L6" s="11">
        <f aca="true" t="shared" si="2" ref="L6:L14">K6*2.5</f>
        <v>310</v>
      </c>
      <c r="M6" s="14">
        <f aca="true" t="shared" si="3" ref="M6:M14">J6+L6</f>
        <v>537</v>
      </c>
      <c r="N6" s="29">
        <v>9</v>
      </c>
      <c r="O6" s="21">
        <f aca="true" t="shared" si="4" ref="O6:O14">E6+J6</f>
        <v>507.5</v>
      </c>
      <c r="P6" s="104">
        <f aca="true" t="shared" si="5" ref="P6:P14">G6+L6</f>
        <v>550</v>
      </c>
      <c r="Q6" s="103">
        <f aca="true" t="shared" si="6" ref="Q6:Q14">H6+M6</f>
        <v>1057.5</v>
      </c>
      <c r="R6" s="105">
        <f aca="true" t="shared" si="7" ref="R6:R14">I6+N6</f>
        <v>18</v>
      </c>
      <c r="S6" s="129">
        <v>3</v>
      </c>
      <c r="T6" s="106">
        <v>3</v>
      </c>
      <c r="U6" s="107">
        <f aca="true" t="shared" si="8" ref="U6:U14">R6+S6+T6</f>
        <v>24</v>
      </c>
      <c r="X6" s="27"/>
    </row>
    <row r="7" spans="1:21" ht="12.75">
      <c r="A7" s="12">
        <v>2</v>
      </c>
      <c r="B7" s="108">
        <f>HRÁČI!B5</f>
        <v>103</v>
      </c>
      <c r="C7" s="109" t="str">
        <f>HRÁČI!C5</f>
        <v>Bisák </v>
      </c>
      <c r="D7" s="110" t="str">
        <f>HRÁČI!D5</f>
        <v>Viliam</v>
      </c>
      <c r="E7" s="101">
        <v>129</v>
      </c>
      <c r="F7" s="102">
        <v>30</v>
      </c>
      <c r="G7" s="11">
        <f t="shared" si="0"/>
        <v>75</v>
      </c>
      <c r="H7" s="10">
        <f t="shared" si="1"/>
        <v>204</v>
      </c>
      <c r="I7" s="29">
        <v>6</v>
      </c>
      <c r="J7" s="101">
        <v>200.5</v>
      </c>
      <c r="K7" s="102">
        <v>9</v>
      </c>
      <c r="L7" s="11">
        <f t="shared" si="2"/>
        <v>22.5</v>
      </c>
      <c r="M7" s="10">
        <f t="shared" si="3"/>
        <v>223</v>
      </c>
      <c r="N7" s="29">
        <v>8</v>
      </c>
      <c r="O7" s="22">
        <f t="shared" si="4"/>
        <v>329.5</v>
      </c>
      <c r="P7" s="101">
        <f t="shared" si="5"/>
        <v>97.5</v>
      </c>
      <c r="Q7" s="11">
        <f t="shared" si="6"/>
        <v>427</v>
      </c>
      <c r="R7" s="111">
        <f t="shared" si="7"/>
        <v>14</v>
      </c>
      <c r="S7" s="130">
        <v>2</v>
      </c>
      <c r="T7" s="112">
        <v>1</v>
      </c>
      <c r="U7" s="107">
        <f t="shared" si="8"/>
        <v>17</v>
      </c>
    </row>
    <row r="8" spans="1:21" ht="12.75">
      <c r="A8" s="12">
        <v>3</v>
      </c>
      <c r="B8" s="108">
        <f>HRÁČI!B18</f>
        <v>116</v>
      </c>
      <c r="C8" s="109" t="str">
        <f>HRÁČI!C18</f>
        <v>Vavrík  </v>
      </c>
      <c r="D8" s="110" t="str">
        <f>HRÁČI!D18</f>
        <v>Ivan</v>
      </c>
      <c r="E8" s="101">
        <v>36</v>
      </c>
      <c r="F8" s="102">
        <v>74</v>
      </c>
      <c r="G8" s="11">
        <f t="shared" si="0"/>
        <v>185</v>
      </c>
      <c r="H8" s="10">
        <f t="shared" si="1"/>
        <v>221</v>
      </c>
      <c r="I8" s="29">
        <v>7</v>
      </c>
      <c r="J8" s="101">
        <v>-21</v>
      </c>
      <c r="K8" s="102">
        <v>47</v>
      </c>
      <c r="L8" s="11">
        <f t="shared" si="2"/>
        <v>117.5</v>
      </c>
      <c r="M8" s="10">
        <f t="shared" si="3"/>
        <v>96.5</v>
      </c>
      <c r="N8" s="29">
        <v>7</v>
      </c>
      <c r="O8" s="22">
        <f t="shared" si="4"/>
        <v>15</v>
      </c>
      <c r="P8" s="101">
        <f t="shared" si="5"/>
        <v>302.5</v>
      </c>
      <c r="Q8" s="11">
        <f t="shared" si="6"/>
        <v>317.5</v>
      </c>
      <c r="R8" s="111">
        <f t="shared" si="7"/>
        <v>14</v>
      </c>
      <c r="S8" s="130">
        <v>1</v>
      </c>
      <c r="T8" s="112">
        <v>2</v>
      </c>
      <c r="U8" s="107">
        <f t="shared" si="8"/>
        <v>17</v>
      </c>
    </row>
    <row r="9" spans="1:21" ht="12.75">
      <c r="A9" s="12">
        <v>4</v>
      </c>
      <c r="B9" s="108">
        <f>HRÁČI!B9</f>
        <v>107</v>
      </c>
      <c r="C9" s="109" t="str">
        <f>HRÁČI!C9</f>
        <v>Vavríková</v>
      </c>
      <c r="D9" s="110" t="str">
        <f>HRÁČI!D9</f>
        <v>Lucia</v>
      </c>
      <c r="E9" s="101">
        <v>112.5</v>
      </c>
      <c r="F9" s="102">
        <v>140</v>
      </c>
      <c r="G9" s="11">
        <f t="shared" si="0"/>
        <v>350</v>
      </c>
      <c r="H9" s="10">
        <f t="shared" si="1"/>
        <v>462.5</v>
      </c>
      <c r="I9" s="29">
        <v>8</v>
      </c>
      <c r="J9" s="101">
        <v>-206</v>
      </c>
      <c r="K9" s="102">
        <v>101</v>
      </c>
      <c r="L9" s="11">
        <f t="shared" si="2"/>
        <v>252.5</v>
      </c>
      <c r="M9" s="10">
        <f t="shared" si="3"/>
        <v>46.5</v>
      </c>
      <c r="N9" s="29">
        <v>4</v>
      </c>
      <c r="O9" s="22">
        <f t="shared" si="4"/>
        <v>-93.5</v>
      </c>
      <c r="P9" s="101">
        <f t="shared" si="5"/>
        <v>602.5</v>
      </c>
      <c r="Q9" s="11">
        <f t="shared" si="6"/>
        <v>509</v>
      </c>
      <c r="R9" s="111">
        <f t="shared" si="7"/>
        <v>12</v>
      </c>
      <c r="S9" s="130"/>
      <c r="T9" s="112"/>
      <c r="U9" s="107">
        <f t="shared" si="8"/>
        <v>12</v>
      </c>
    </row>
    <row r="10" spans="1:21" ht="12.75">
      <c r="A10" s="12">
        <v>5</v>
      </c>
      <c r="B10" s="108">
        <f>HRÁČI!B27</f>
        <v>125</v>
      </c>
      <c r="C10" s="109" t="str">
        <f>HRÁČI!C27</f>
        <v>Buch</v>
      </c>
      <c r="D10" s="110" t="str">
        <f>HRÁČI!D27</f>
        <v>Peter</v>
      </c>
      <c r="E10" s="101">
        <v>-101.5</v>
      </c>
      <c r="F10" s="102">
        <v>0</v>
      </c>
      <c r="G10" s="11">
        <f t="shared" si="0"/>
        <v>0</v>
      </c>
      <c r="H10" s="10">
        <f t="shared" si="1"/>
        <v>-101.5</v>
      </c>
      <c r="I10" s="29">
        <v>2</v>
      </c>
      <c r="J10" s="101">
        <v>34</v>
      </c>
      <c r="K10" s="102">
        <v>10</v>
      </c>
      <c r="L10" s="11">
        <f t="shared" si="2"/>
        <v>25</v>
      </c>
      <c r="M10" s="10">
        <f t="shared" si="3"/>
        <v>59</v>
      </c>
      <c r="N10" s="29">
        <v>6</v>
      </c>
      <c r="O10" s="22">
        <f t="shared" si="4"/>
        <v>-67.5</v>
      </c>
      <c r="P10" s="101">
        <f t="shared" si="5"/>
        <v>25</v>
      </c>
      <c r="Q10" s="11">
        <f t="shared" si="6"/>
        <v>-42.5</v>
      </c>
      <c r="R10" s="111">
        <f t="shared" si="7"/>
        <v>8</v>
      </c>
      <c r="S10" s="130"/>
      <c r="T10" s="112"/>
      <c r="U10" s="107">
        <f t="shared" si="8"/>
        <v>8</v>
      </c>
    </row>
    <row r="11" spans="1:21" ht="12.75">
      <c r="A11" s="12">
        <v>6</v>
      </c>
      <c r="B11" s="108">
        <f>HRÁČI!B24</f>
        <v>122</v>
      </c>
      <c r="C11" s="109" t="str">
        <f>HRÁČI!C24</f>
        <v>Dohnány</v>
      </c>
      <c r="D11" s="110" t="str">
        <f>HRÁČI!D24</f>
        <v>Roman</v>
      </c>
      <c r="E11" s="101">
        <v>-94.5</v>
      </c>
      <c r="F11" s="102">
        <v>85</v>
      </c>
      <c r="G11" s="11">
        <f t="shared" si="0"/>
        <v>212.5</v>
      </c>
      <c r="H11" s="10">
        <f t="shared" si="1"/>
        <v>118</v>
      </c>
      <c r="I11" s="29">
        <v>5</v>
      </c>
      <c r="J11" s="101">
        <v>-167</v>
      </c>
      <c r="K11" s="102">
        <v>43</v>
      </c>
      <c r="L11" s="11">
        <f t="shared" si="2"/>
        <v>107.5</v>
      </c>
      <c r="M11" s="10">
        <f t="shared" si="3"/>
        <v>-59.5</v>
      </c>
      <c r="N11" s="29">
        <v>1</v>
      </c>
      <c r="O11" s="22">
        <f t="shared" si="4"/>
        <v>-261.5</v>
      </c>
      <c r="P11" s="101">
        <f t="shared" si="5"/>
        <v>320</v>
      </c>
      <c r="Q11" s="11">
        <f t="shared" si="6"/>
        <v>58.5</v>
      </c>
      <c r="R11" s="111">
        <f t="shared" si="7"/>
        <v>6</v>
      </c>
      <c r="S11" s="130"/>
      <c r="T11" s="112"/>
      <c r="U11" s="107">
        <f t="shared" si="8"/>
        <v>6</v>
      </c>
    </row>
    <row r="12" spans="1:21" ht="12.75">
      <c r="A12" s="12">
        <v>7</v>
      </c>
      <c r="B12" s="108">
        <f>HRÁČI!B19</f>
        <v>117</v>
      </c>
      <c r="C12" s="109" t="str">
        <f>HRÁČI!C19</f>
        <v>Vavrík  </v>
      </c>
      <c r="D12" s="110" t="str">
        <f>HRÁČI!D19</f>
        <v>Roman</v>
      </c>
      <c r="E12" s="101">
        <v>-27.5</v>
      </c>
      <c r="F12" s="102">
        <v>5</v>
      </c>
      <c r="G12" s="11">
        <f t="shared" si="0"/>
        <v>12.5</v>
      </c>
      <c r="H12" s="10">
        <f t="shared" si="1"/>
        <v>-15</v>
      </c>
      <c r="I12" s="29">
        <v>4</v>
      </c>
      <c r="J12" s="101">
        <v>-33.5</v>
      </c>
      <c r="K12" s="102">
        <v>2</v>
      </c>
      <c r="L12" s="11">
        <f t="shared" si="2"/>
        <v>5</v>
      </c>
      <c r="M12" s="10">
        <f t="shared" si="3"/>
        <v>-28.5</v>
      </c>
      <c r="N12" s="29">
        <v>2</v>
      </c>
      <c r="O12" s="22">
        <f t="shared" si="4"/>
        <v>-61</v>
      </c>
      <c r="P12" s="101">
        <f t="shared" si="5"/>
        <v>17.5</v>
      </c>
      <c r="Q12" s="11">
        <f t="shared" si="6"/>
        <v>-43.5</v>
      </c>
      <c r="R12" s="111">
        <f t="shared" si="7"/>
        <v>6</v>
      </c>
      <c r="S12" s="130"/>
      <c r="T12" s="112"/>
      <c r="U12" s="107">
        <f t="shared" si="8"/>
        <v>6</v>
      </c>
    </row>
    <row r="13" spans="1:21" ht="12.75">
      <c r="A13" s="12">
        <v>8</v>
      </c>
      <c r="B13" s="108">
        <f>HRÁČI!B22</f>
        <v>120</v>
      </c>
      <c r="C13" s="109" t="str">
        <f>HRÁČI!C22</f>
        <v>Učník</v>
      </c>
      <c r="D13" s="110" t="str">
        <f>HRÁČI!D22</f>
        <v>Stanislav</v>
      </c>
      <c r="E13" s="101">
        <v>-186</v>
      </c>
      <c r="F13" s="102">
        <v>20</v>
      </c>
      <c r="G13" s="11">
        <f t="shared" si="0"/>
        <v>50</v>
      </c>
      <c r="H13" s="10">
        <f t="shared" si="1"/>
        <v>-136</v>
      </c>
      <c r="I13" s="29">
        <v>1</v>
      </c>
      <c r="J13" s="101">
        <v>19</v>
      </c>
      <c r="K13" s="102">
        <v>13</v>
      </c>
      <c r="L13" s="11">
        <f t="shared" si="2"/>
        <v>32.5</v>
      </c>
      <c r="M13" s="10">
        <f t="shared" si="3"/>
        <v>51.5</v>
      </c>
      <c r="N13" s="29">
        <v>5</v>
      </c>
      <c r="O13" s="22">
        <f t="shared" si="4"/>
        <v>-167</v>
      </c>
      <c r="P13" s="101">
        <f t="shared" si="5"/>
        <v>82.5</v>
      </c>
      <c r="Q13" s="11">
        <f t="shared" si="6"/>
        <v>-84.5</v>
      </c>
      <c r="R13" s="111">
        <f t="shared" si="7"/>
        <v>6</v>
      </c>
      <c r="S13" s="130"/>
      <c r="T13" s="112"/>
      <c r="U13" s="107">
        <f t="shared" si="8"/>
        <v>6</v>
      </c>
    </row>
    <row r="14" spans="1:21" ht="12.75">
      <c r="A14" s="12">
        <v>9</v>
      </c>
      <c r="B14" s="108">
        <f>HRÁČI!B10</f>
        <v>108</v>
      </c>
      <c r="C14" s="109" t="str">
        <f>HRÁČI!C10</f>
        <v>Kazimír </v>
      </c>
      <c r="D14" s="110" t="str">
        <f>HRÁČI!D10</f>
        <v>Jozef</v>
      </c>
      <c r="E14" s="101">
        <v>-148.5</v>
      </c>
      <c r="F14" s="102">
        <v>30</v>
      </c>
      <c r="G14" s="11">
        <f t="shared" si="0"/>
        <v>75</v>
      </c>
      <c r="H14" s="10">
        <f t="shared" si="1"/>
        <v>-73.5</v>
      </c>
      <c r="I14" s="29">
        <v>3</v>
      </c>
      <c r="J14" s="101">
        <v>-53</v>
      </c>
      <c r="K14" s="102">
        <v>13</v>
      </c>
      <c r="L14" s="11">
        <f t="shared" si="2"/>
        <v>32.5</v>
      </c>
      <c r="M14" s="10">
        <f t="shared" si="3"/>
        <v>-20.5</v>
      </c>
      <c r="N14" s="29">
        <v>3</v>
      </c>
      <c r="O14" s="22">
        <f t="shared" si="4"/>
        <v>-201.5</v>
      </c>
      <c r="P14" s="101">
        <f t="shared" si="5"/>
        <v>107.5</v>
      </c>
      <c r="Q14" s="11">
        <f t="shared" si="6"/>
        <v>-94</v>
      </c>
      <c r="R14" s="111">
        <f t="shared" si="7"/>
        <v>6</v>
      </c>
      <c r="S14" s="130"/>
      <c r="T14" s="112"/>
      <c r="U14" s="107">
        <f t="shared" si="8"/>
        <v>6</v>
      </c>
    </row>
    <row r="15" spans="1:21" ht="12.75">
      <c r="A15" s="1"/>
      <c r="E15" s="9">
        <f>SUM(E6:E14)</f>
        <v>0</v>
      </c>
      <c r="F15" s="9"/>
      <c r="G15" s="9">
        <f>SUM(G6:G14)</f>
        <v>1200</v>
      </c>
      <c r="H15" s="9"/>
      <c r="I15" s="9"/>
      <c r="J15" s="9">
        <f>SUM(J6:J14)</f>
        <v>0</v>
      </c>
      <c r="K15" s="9"/>
      <c r="L15" s="9">
        <f>SUM(L6:L14)</f>
        <v>905</v>
      </c>
      <c r="M15" s="9"/>
      <c r="N15" s="9"/>
      <c r="O15" s="9">
        <f>SUM(O6:O14)</f>
        <v>0</v>
      </c>
      <c r="P15" s="9">
        <f>SUM(P6:P14)</f>
        <v>2105</v>
      </c>
      <c r="Q15" s="9"/>
      <c r="R15" s="9">
        <f>SUM(R6:R14)</f>
        <v>90</v>
      </c>
      <c r="S15" s="9"/>
      <c r="T15" s="9"/>
      <c r="U15" s="9">
        <f>SUM(U6:U14)</f>
        <v>102</v>
      </c>
    </row>
    <row r="16" spans="1:21" ht="13.5" customHeight="1">
      <c r="A16" s="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S16" s="1"/>
      <c r="T16" s="1"/>
      <c r="U16" s="2"/>
    </row>
    <row r="17" spans="1:21" ht="13.5" customHeight="1">
      <c r="A17" s="58" t="s">
        <v>88</v>
      </c>
      <c r="B17" s="187" t="s">
        <v>55</v>
      </c>
      <c r="C17" s="206"/>
      <c r="D17" s="206"/>
      <c r="E17" s="206"/>
      <c r="F17" s="206"/>
      <c r="H17" s="205" t="s">
        <v>89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ht="13.5" customHeight="1">
      <c r="A18" s="59" t="s">
        <v>91</v>
      </c>
      <c r="B18" s="57" t="s">
        <v>177</v>
      </c>
      <c r="C18" s="57"/>
      <c r="D18" s="57"/>
      <c r="E18" s="57"/>
      <c r="F18" s="57"/>
      <c r="H18" s="56" t="s">
        <v>71</v>
      </c>
      <c r="I18" s="204" t="s">
        <v>119</v>
      </c>
      <c r="J18" s="204"/>
      <c r="K18" s="202" t="s">
        <v>90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3" ht="13.5" customHeight="1">
      <c r="A19" s="60" t="s">
        <v>92</v>
      </c>
      <c r="B19" s="53" t="s">
        <v>178</v>
      </c>
      <c r="C19" s="53"/>
      <c r="D19" s="53"/>
      <c r="E19" s="53"/>
      <c r="F19" s="53"/>
      <c r="H19" s="54">
        <v>80</v>
      </c>
      <c r="I19" s="186" t="s">
        <v>147</v>
      </c>
      <c r="J19" s="186"/>
      <c r="K19" s="191" t="s">
        <v>184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35"/>
      <c r="W19" s="132"/>
    </row>
    <row r="20" spans="1:23" ht="13.5" customHeight="1">
      <c r="A20" s="59" t="s">
        <v>93</v>
      </c>
      <c r="B20" s="57" t="s">
        <v>179</v>
      </c>
      <c r="C20" s="57"/>
      <c r="D20" s="57"/>
      <c r="E20" s="57"/>
      <c r="F20" s="57"/>
      <c r="H20" s="55">
        <v>80</v>
      </c>
      <c r="I20" s="190" t="s">
        <v>152</v>
      </c>
      <c r="J20" s="190"/>
      <c r="K20" s="134" t="s">
        <v>184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6"/>
      <c r="W20" s="132"/>
    </row>
    <row r="21" spans="1:23" ht="13.5" customHeight="1">
      <c r="A21" s="60" t="s">
        <v>94</v>
      </c>
      <c r="B21" s="53"/>
      <c r="C21" s="53"/>
      <c r="D21" s="53"/>
      <c r="E21" s="53"/>
      <c r="F21" s="53"/>
      <c r="H21" s="54">
        <v>60</v>
      </c>
      <c r="I21" s="186" t="s">
        <v>127</v>
      </c>
      <c r="J21" s="186"/>
      <c r="K21" s="133" t="s">
        <v>183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5"/>
      <c r="W21" s="132"/>
    </row>
    <row r="22" spans="1:23" ht="13.5" customHeight="1">
      <c r="A22" s="2"/>
      <c r="H22" s="55"/>
      <c r="I22" s="190"/>
      <c r="J22" s="190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6"/>
      <c r="W22" s="132"/>
    </row>
    <row r="23" spans="1:23" ht="13.5" customHeight="1">
      <c r="A23" s="58" t="s">
        <v>88</v>
      </c>
      <c r="B23" s="187" t="s">
        <v>56</v>
      </c>
      <c r="C23" s="187"/>
      <c r="D23" s="187"/>
      <c r="E23" s="187"/>
      <c r="F23" s="187"/>
      <c r="H23" s="54"/>
      <c r="I23" s="186"/>
      <c r="J23" s="186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5"/>
      <c r="W23" s="132"/>
    </row>
    <row r="24" spans="1:23" ht="13.5" customHeight="1">
      <c r="A24" s="59" t="s">
        <v>91</v>
      </c>
      <c r="B24" s="57" t="s">
        <v>180</v>
      </c>
      <c r="C24" s="57"/>
      <c r="D24" s="57"/>
      <c r="E24" s="57"/>
      <c r="F24" s="57"/>
      <c r="H24" s="55"/>
      <c r="I24" s="190"/>
      <c r="J24" s="190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2"/>
      <c r="W24" s="132"/>
    </row>
    <row r="25" spans="1:23" ht="13.5" customHeight="1">
      <c r="A25" s="60" t="s">
        <v>92</v>
      </c>
      <c r="B25" s="53" t="s">
        <v>181</v>
      </c>
      <c r="C25" s="53"/>
      <c r="D25" s="53"/>
      <c r="E25" s="53"/>
      <c r="F25" s="53"/>
      <c r="H25" s="54"/>
      <c r="I25" s="186"/>
      <c r="J25" s="186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2"/>
      <c r="W25" s="132"/>
    </row>
    <row r="26" spans="1:23" ht="13.5" customHeight="1">
      <c r="A26" s="59" t="s">
        <v>93</v>
      </c>
      <c r="B26" s="57" t="s">
        <v>182</v>
      </c>
      <c r="C26" s="57"/>
      <c r="D26" s="57"/>
      <c r="E26" s="57"/>
      <c r="F26" s="57"/>
      <c r="H26" s="55"/>
      <c r="I26" s="190"/>
      <c r="J26" s="190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2"/>
      <c r="W26" s="132"/>
    </row>
    <row r="27" spans="1:23" ht="13.5" customHeight="1">
      <c r="A27" s="60" t="s">
        <v>94</v>
      </c>
      <c r="B27" s="53"/>
      <c r="C27" s="53"/>
      <c r="D27" s="53"/>
      <c r="E27" s="53"/>
      <c r="F27" s="53"/>
      <c r="H27" s="54"/>
      <c r="I27" s="186"/>
      <c r="J27" s="186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2"/>
      <c r="W27" s="132"/>
    </row>
    <row r="28" spans="1:21" ht="12.75">
      <c r="A28" s="1"/>
      <c r="B28" s="2"/>
      <c r="S28" s="1"/>
      <c r="T28" s="1"/>
      <c r="U28" s="1"/>
    </row>
    <row r="29" spans="1:21" ht="12.75">
      <c r="A29" s="1"/>
      <c r="B29" s="2"/>
      <c r="P29" s="1"/>
      <c r="Q29" s="1"/>
      <c r="R29" s="1"/>
      <c r="S29" s="1"/>
      <c r="T29" s="1"/>
      <c r="U29" s="1"/>
    </row>
    <row r="30" spans="1:21" ht="12.75">
      <c r="A30" s="1"/>
      <c r="B30" s="2"/>
      <c r="P30" s="1"/>
      <c r="Q30" s="1"/>
      <c r="R30" s="1"/>
      <c r="S30" s="1"/>
      <c r="T30" s="1"/>
      <c r="U30" s="1"/>
    </row>
    <row r="31" spans="1:21" ht="12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mergeCells count="19">
    <mergeCell ref="I27:J27"/>
    <mergeCell ref="B23:F23"/>
    <mergeCell ref="I20:J20"/>
    <mergeCell ref="I21:J21"/>
    <mergeCell ref="I22:J22"/>
    <mergeCell ref="I25:J25"/>
    <mergeCell ref="I26:J26"/>
    <mergeCell ref="I23:J23"/>
    <mergeCell ref="I24:J24"/>
    <mergeCell ref="E2:U2"/>
    <mergeCell ref="I19:J19"/>
    <mergeCell ref="E4:I4"/>
    <mergeCell ref="J4:N4"/>
    <mergeCell ref="O4:R4"/>
    <mergeCell ref="B17:F17"/>
    <mergeCell ref="H17:U17"/>
    <mergeCell ref="I18:J18"/>
    <mergeCell ref="K18:U18"/>
    <mergeCell ref="K19:U1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X48"/>
  <sheetViews>
    <sheetView showGridLines="0" zoomScale="90" zoomScaleNormal="90" workbookViewId="0" topLeftCell="A1">
      <selection activeCell="E12" sqref="E1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189</v>
      </c>
      <c r="D4" s="28" t="s">
        <v>42</v>
      </c>
      <c r="E4" s="194" t="s">
        <v>60</v>
      </c>
      <c r="F4" s="195"/>
      <c r="G4" s="195"/>
      <c r="H4" s="195"/>
      <c r="I4" s="195"/>
      <c r="J4" s="196" t="s">
        <v>59</v>
      </c>
      <c r="K4" s="197"/>
      <c r="L4" s="197"/>
      <c r="M4" s="197"/>
      <c r="N4" s="198"/>
      <c r="O4" s="203" t="s">
        <v>58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10</v>
      </c>
      <c r="B6" s="98">
        <f>HRÁČI!B3</f>
        <v>101</v>
      </c>
      <c r="C6" s="99" t="str">
        <f>HRÁČI!C3</f>
        <v>Andraščík</v>
      </c>
      <c r="D6" s="100" t="str">
        <f>HRÁČI!D3</f>
        <v>Michal</v>
      </c>
      <c r="E6" s="101">
        <v>0</v>
      </c>
      <c r="F6" s="102">
        <v>0</v>
      </c>
      <c r="G6" s="103">
        <f aca="true" t="shared" si="0" ref="G6:G30">F6*2.5</f>
        <v>0</v>
      </c>
      <c r="H6" s="14">
        <f aca="true" t="shared" si="1" ref="H6:H30">E6+G6</f>
        <v>0</v>
      </c>
      <c r="I6" s="29"/>
      <c r="J6" s="101">
        <v>0</v>
      </c>
      <c r="K6" s="102">
        <v>0</v>
      </c>
      <c r="L6" s="11">
        <f aca="true" t="shared" si="2" ref="L6:L30">K6*2.5</f>
        <v>0</v>
      </c>
      <c r="M6" s="14">
        <f aca="true" t="shared" si="3" ref="M6:M30">J6+L6</f>
        <v>0</v>
      </c>
      <c r="N6" s="29"/>
      <c r="O6" s="21">
        <f aca="true" t="shared" si="4" ref="O6:O30">E6+J6</f>
        <v>0</v>
      </c>
      <c r="P6" s="104">
        <f aca="true" t="shared" si="5" ref="P6:P30">G6+L6</f>
        <v>0</v>
      </c>
      <c r="Q6" s="103">
        <f aca="true" t="shared" si="6" ref="Q6:Q30">H6+M6</f>
        <v>0</v>
      </c>
      <c r="R6" s="105">
        <f aca="true" t="shared" si="7" ref="R6:R30">I6+N6</f>
        <v>0</v>
      </c>
      <c r="S6" s="129"/>
      <c r="T6" s="106"/>
      <c r="U6" s="107">
        <f aca="true" t="shared" si="8" ref="U6:U30">R6+S6+T6</f>
        <v>0</v>
      </c>
      <c r="X6" s="27"/>
    </row>
    <row r="7" spans="1:21" ht="12.75">
      <c r="A7" s="12">
        <v>11</v>
      </c>
      <c r="B7" s="108">
        <f>HRÁČI!B4</f>
        <v>102</v>
      </c>
      <c r="C7" s="109" t="str">
        <f>HRÁČI!C4</f>
        <v>Andraščíková  </v>
      </c>
      <c r="D7" s="110" t="str">
        <f>HRÁČI!D4</f>
        <v>Katarína</v>
      </c>
      <c r="E7" s="101">
        <v>0</v>
      </c>
      <c r="F7" s="102">
        <v>0</v>
      </c>
      <c r="G7" s="11">
        <f t="shared" si="0"/>
        <v>0</v>
      </c>
      <c r="H7" s="10">
        <f t="shared" si="1"/>
        <v>0</v>
      </c>
      <c r="I7" s="29"/>
      <c r="J7" s="101">
        <v>0</v>
      </c>
      <c r="K7" s="102">
        <v>0</v>
      </c>
      <c r="L7" s="11">
        <f t="shared" si="2"/>
        <v>0</v>
      </c>
      <c r="M7" s="10">
        <f t="shared" si="3"/>
        <v>0</v>
      </c>
      <c r="N7" s="29"/>
      <c r="O7" s="22">
        <f t="shared" si="4"/>
        <v>0</v>
      </c>
      <c r="P7" s="101">
        <f t="shared" si="5"/>
        <v>0</v>
      </c>
      <c r="Q7" s="11">
        <f t="shared" si="6"/>
        <v>0</v>
      </c>
      <c r="R7" s="111">
        <f t="shared" si="7"/>
        <v>0</v>
      </c>
      <c r="S7" s="130"/>
      <c r="T7" s="112"/>
      <c r="U7" s="107">
        <f t="shared" si="8"/>
        <v>0</v>
      </c>
    </row>
    <row r="8" spans="1:21" ht="12.75">
      <c r="A8" s="12">
        <v>9</v>
      </c>
      <c r="B8" s="108">
        <f>HRÁČI!B5</f>
        <v>103</v>
      </c>
      <c r="C8" s="109" t="str">
        <f>HRÁČI!C5</f>
        <v>Bisák </v>
      </c>
      <c r="D8" s="110" t="str">
        <f>HRÁČI!D5</f>
        <v>Viliam</v>
      </c>
      <c r="E8" s="101">
        <v>-72.5</v>
      </c>
      <c r="F8" s="102">
        <v>20</v>
      </c>
      <c r="G8" s="11">
        <f t="shared" si="0"/>
        <v>50</v>
      </c>
      <c r="H8" s="10">
        <f t="shared" si="1"/>
        <v>-22.5</v>
      </c>
      <c r="I8" s="29">
        <v>2</v>
      </c>
      <c r="J8" s="101">
        <v>-172.5</v>
      </c>
      <c r="K8" s="102">
        <v>8</v>
      </c>
      <c r="L8" s="11">
        <f t="shared" si="2"/>
        <v>20</v>
      </c>
      <c r="M8" s="10">
        <f t="shared" si="3"/>
        <v>-152.5</v>
      </c>
      <c r="N8" s="29">
        <v>1</v>
      </c>
      <c r="O8" s="22">
        <f t="shared" si="4"/>
        <v>-245</v>
      </c>
      <c r="P8" s="101">
        <f t="shared" si="5"/>
        <v>70</v>
      </c>
      <c r="Q8" s="11">
        <f t="shared" si="6"/>
        <v>-175</v>
      </c>
      <c r="R8" s="111">
        <f t="shared" si="7"/>
        <v>3</v>
      </c>
      <c r="S8" s="130"/>
      <c r="T8" s="112"/>
      <c r="U8" s="107">
        <f t="shared" si="8"/>
        <v>3</v>
      </c>
    </row>
    <row r="9" spans="1:21" ht="12.75">
      <c r="A9" s="12">
        <v>4</v>
      </c>
      <c r="B9" s="108">
        <f>HRÁČI!B6</f>
        <v>104</v>
      </c>
      <c r="C9" s="109" t="str">
        <f>HRÁČI!C6</f>
        <v>Dobiaš</v>
      </c>
      <c r="D9" s="110" t="str">
        <f>HRÁČI!D6</f>
        <v>Martin</v>
      </c>
      <c r="E9" s="101">
        <v>11.5</v>
      </c>
      <c r="F9" s="102">
        <v>195</v>
      </c>
      <c r="G9" s="11">
        <f t="shared" si="0"/>
        <v>487.5</v>
      </c>
      <c r="H9" s="10">
        <f t="shared" si="1"/>
        <v>499</v>
      </c>
      <c r="I9" s="29">
        <v>8</v>
      </c>
      <c r="J9" s="101">
        <v>-90.5</v>
      </c>
      <c r="K9" s="102">
        <v>46</v>
      </c>
      <c r="L9" s="11">
        <f t="shared" si="2"/>
        <v>115</v>
      </c>
      <c r="M9" s="10">
        <f t="shared" si="3"/>
        <v>24.5</v>
      </c>
      <c r="N9" s="29">
        <v>4</v>
      </c>
      <c r="O9" s="22">
        <f t="shared" si="4"/>
        <v>-79</v>
      </c>
      <c r="P9" s="101">
        <f t="shared" si="5"/>
        <v>602.5</v>
      </c>
      <c r="Q9" s="11">
        <f t="shared" si="6"/>
        <v>523.5</v>
      </c>
      <c r="R9" s="111">
        <f t="shared" si="7"/>
        <v>12</v>
      </c>
      <c r="S9" s="130"/>
      <c r="T9" s="112"/>
      <c r="U9" s="107">
        <f t="shared" si="8"/>
        <v>12</v>
      </c>
    </row>
    <row r="10" spans="1:21" ht="12.75">
      <c r="A10" s="12">
        <v>12</v>
      </c>
      <c r="B10" s="108">
        <f>HRÁČI!B7</f>
        <v>105</v>
      </c>
      <c r="C10" s="109" t="str">
        <f>HRÁČI!C7</f>
        <v>Korčák</v>
      </c>
      <c r="D10" s="110" t="str">
        <f>HRÁČI!D7</f>
        <v>Dušan</v>
      </c>
      <c r="E10" s="101">
        <v>0</v>
      </c>
      <c r="F10" s="102">
        <v>0</v>
      </c>
      <c r="G10" s="11">
        <f t="shared" si="0"/>
        <v>0</v>
      </c>
      <c r="H10" s="10">
        <f t="shared" si="1"/>
        <v>0</v>
      </c>
      <c r="I10" s="29"/>
      <c r="J10" s="101">
        <v>0</v>
      </c>
      <c r="K10" s="102">
        <v>0</v>
      </c>
      <c r="L10" s="11">
        <f t="shared" si="2"/>
        <v>0</v>
      </c>
      <c r="M10" s="10">
        <f t="shared" si="3"/>
        <v>0</v>
      </c>
      <c r="N10" s="29"/>
      <c r="O10" s="22">
        <f t="shared" si="4"/>
        <v>0</v>
      </c>
      <c r="P10" s="101">
        <f t="shared" si="5"/>
        <v>0</v>
      </c>
      <c r="Q10" s="11">
        <f t="shared" si="6"/>
        <v>0</v>
      </c>
      <c r="R10" s="111">
        <f t="shared" si="7"/>
        <v>0</v>
      </c>
      <c r="S10" s="130"/>
      <c r="T10" s="112"/>
      <c r="U10" s="107">
        <f t="shared" si="8"/>
        <v>0</v>
      </c>
    </row>
    <row r="11" spans="1:21" ht="12.75">
      <c r="A11" s="12">
        <v>13</v>
      </c>
      <c r="B11" s="108">
        <f>HRÁČI!B8</f>
        <v>106</v>
      </c>
      <c r="C11" s="109" t="str">
        <f>HRÁČI!C8</f>
        <v>Hegyi </v>
      </c>
      <c r="D11" s="110" t="str">
        <f>HRÁČI!D8</f>
        <v>Juraj</v>
      </c>
      <c r="E11" s="101">
        <v>0</v>
      </c>
      <c r="F11" s="102">
        <v>0</v>
      </c>
      <c r="G11" s="11">
        <f t="shared" si="0"/>
        <v>0</v>
      </c>
      <c r="H11" s="10">
        <f t="shared" si="1"/>
        <v>0</v>
      </c>
      <c r="I11" s="29"/>
      <c r="J11" s="101">
        <v>0</v>
      </c>
      <c r="K11" s="102">
        <v>0</v>
      </c>
      <c r="L11" s="11">
        <f t="shared" si="2"/>
        <v>0</v>
      </c>
      <c r="M11" s="10">
        <f t="shared" si="3"/>
        <v>0</v>
      </c>
      <c r="N11" s="29"/>
      <c r="O11" s="22">
        <f t="shared" si="4"/>
        <v>0</v>
      </c>
      <c r="P11" s="101">
        <f t="shared" si="5"/>
        <v>0</v>
      </c>
      <c r="Q11" s="11">
        <f t="shared" si="6"/>
        <v>0</v>
      </c>
      <c r="R11" s="111">
        <f t="shared" si="7"/>
        <v>0</v>
      </c>
      <c r="S11" s="130"/>
      <c r="T11" s="112"/>
      <c r="U11" s="107">
        <f t="shared" si="8"/>
        <v>0</v>
      </c>
    </row>
    <row r="12" spans="1:21" ht="12.75">
      <c r="A12" s="12">
        <v>5</v>
      </c>
      <c r="B12" s="108">
        <f>HRÁČI!B9</f>
        <v>107</v>
      </c>
      <c r="C12" s="109" t="str">
        <f>HRÁČI!C9</f>
        <v>Vavríková</v>
      </c>
      <c r="D12" s="110" t="str">
        <f>HRÁČI!D9</f>
        <v>Lucia</v>
      </c>
      <c r="E12" s="101">
        <v>-94</v>
      </c>
      <c r="F12" s="102">
        <v>36</v>
      </c>
      <c r="G12" s="11">
        <f t="shared" si="0"/>
        <v>90</v>
      </c>
      <c r="H12" s="10">
        <f t="shared" si="1"/>
        <v>-4</v>
      </c>
      <c r="I12" s="29">
        <v>3</v>
      </c>
      <c r="J12" s="101">
        <v>324</v>
      </c>
      <c r="K12" s="102">
        <v>22</v>
      </c>
      <c r="L12" s="11">
        <f t="shared" si="2"/>
        <v>55</v>
      </c>
      <c r="M12" s="10">
        <f t="shared" si="3"/>
        <v>379</v>
      </c>
      <c r="N12" s="29">
        <v>9</v>
      </c>
      <c r="O12" s="22">
        <f t="shared" si="4"/>
        <v>230</v>
      </c>
      <c r="P12" s="101">
        <f t="shared" si="5"/>
        <v>145</v>
      </c>
      <c r="Q12" s="11">
        <f t="shared" si="6"/>
        <v>375</v>
      </c>
      <c r="R12" s="111">
        <f t="shared" si="7"/>
        <v>12</v>
      </c>
      <c r="S12" s="130"/>
      <c r="T12" s="112"/>
      <c r="U12" s="107">
        <f t="shared" si="8"/>
        <v>12</v>
      </c>
    </row>
    <row r="13" spans="1:21" ht="12.75">
      <c r="A13" s="12">
        <v>1</v>
      </c>
      <c r="B13" s="108">
        <f>HRÁČI!B10</f>
        <v>108</v>
      </c>
      <c r="C13" s="109" t="str">
        <f>HRÁČI!C10</f>
        <v>Kazimír </v>
      </c>
      <c r="D13" s="110" t="str">
        <f>HRÁČI!D10</f>
        <v>Jozef</v>
      </c>
      <c r="E13" s="101">
        <v>172</v>
      </c>
      <c r="F13" s="102">
        <v>152</v>
      </c>
      <c r="G13" s="11">
        <f t="shared" si="0"/>
        <v>380</v>
      </c>
      <c r="H13" s="10">
        <f t="shared" si="1"/>
        <v>552</v>
      </c>
      <c r="I13" s="29">
        <v>9</v>
      </c>
      <c r="J13" s="101">
        <v>63</v>
      </c>
      <c r="K13" s="102">
        <v>42</v>
      </c>
      <c r="L13" s="11">
        <f t="shared" si="2"/>
        <v>105</v>
      </c>
      <c r="M13" s="10">
        <f t="shared" si="3"/>
        <v>168</v>
      </c>
      <c r="N13" s="29">
        <v>7</v>
      </c>
      <c r="O13" s="22">
        <f t="shared" si="4"/>
        <v>235</v>
      </c>
      <c r="P13" s="101">
        <f t="shared" si="5"/>
        <v>485</v>
      </c>
      <c r="Q13" s="11">
        <f t="shared" si="6"/>
        <v>720</v>
      </c>
      <c r="R13" s="111">
        <f t="shared" si="7"/>
        <v>16</v>
      </c>
      <c r="S13" s="130">
        <v>3</v>
      </c>
      <c r="T13" s="112">
        <v>3</v>
      </c>
      <c r="U13" s="107">
        <f t="shared" si="8"/>
        <v>22</v>
      </c>
    </row>
    <row r="14" spans="1:21" ht="12.75">
      <c r="A14" s="12">
        <v>14</v>
      </c>
      <c r="B14" s="108">
        <f>HRÁČI!B11</f>
        <v>109</v>
      </c>
      <c r="C14" s="109" t="str">
        <f>HRÁČI!C11</f>
        <v>Kolandra</v>
      </c>
      <c r="D14" s="110" t="str">
        <f>HRÁČI!D11</f>
        <v>Ivan</v>
      </c>
      <c r="E14" s="101">
        <v>0</v>
      </c>
      <c r="F14" s="102">
        <v>0</v>
      </c>
      <c r="G14" s="11">
        <f t="shared" si="0"/>
        <v>0</v>
      </c>
      <c r="H14" s="10">
        <f t="shared" si="1"/>
        <v>0</v>
      </c>
      <c r="I14" s="29"/>
      <c r="J14" s="101">
        <v>0</v>
      </c>
      <c r="K14" s="102">
        <v>0</v>
      </c>
      <c r="L14" s="11">
        <f t="shared" si="2"/>
        <v>0</v>
      </c>
      <c r="M14" s="10">
        <f t="shared" si="3"/>
        <v>0</v>
      </c>
      <c r="N14" s="29"/>
      <c r="O14" s="22">
        <f t="shared" si="4"/>
        <v>0</v>
      </c>
      <c r="P14" s="101">
        <f t="shared" si="5"/>
        <v>0</v>
      </c>
      <c r="Q14" s="11">
        <f t="shared" si="6"/>
        <v>0</v>
      </c>
      <c r="R14" s="111">
        <f t="shared" si="7"/>
        <v>0</v>
      </c>
      <c r="S14" s="130"/>
      <c r="T14" s="112"/>
      <c r="U14" s="107">
        <f t="shared" si="8"/>
        <v>0</v>
      </c>
    </row>
    <row r="15" spans="1:21" ht="12.75">
      <c r="A15" s="12">
        <v>15</v>
      </c>
      <c r="B15" s="108">
        <f>HRÁČI!B12</f>
        <v>110</v>
      </c>
      <c r="C15" s="109" t="str">
        <f>HRÁČI!C12</f>
        <v>Kováč  </v>
      </c>
      <c r="D15" s="110" t="str">
        <f>HRÁČI!D12</f>
        <v>Štefan</v>
      </c>
      <c r="E15" s="101">
        <v>0</v>
      </c>
      <c r="F15" s="102">
        <v>0</v>
      </c>
      <c r="G15" s="11">
        <f t="shared" si="0"/>
        <v>0</v>
      </c>
      <c r="H15" s="10">
        <f t="shared" si="1"/>
        <v>0</v>
      </c>
      <c r="I15" s="29"/>
      <c r="J15" s="101">
        <v>0</v>
      </c>
      <c r="K15" s="102">
        <v>0</v>
      </c>
      <c r="L15" s="11">
        <f t="shared" si="2"/>
        <v>0</v>
      </c>
      <c r="M15" s="10">
        <f t="shared" si="3"/>
        <v>0</v>
      </c>
      <c r="N15" s="29"/>
      <c r="O15" s="22">
        <f t="shared" si="4"/>
        <v>0</v>
      </c>
      <c r="P15" s="101">
        <f t="shared" si="5"/>
        <v>0</v>
      </c>
      <c r="Q15" s="11">
        <f t="shared" si="6"/>
        <v>0</v>
      </c>
      <c r="R15" s="111">
        <f t="shared" si="7"/>
        <v>0</v>
      </c>
      <c r="S15" s="130"/>
      <c r="T15" s="112"/>
      <c r="U15" s="107">
        <f t="shared" si="8"/>
        <v>0</v>
      </c>
    </row>
    <row r="16" spans="1:21" ht="12.75">
      <c r="A16" s="12">
        <v>2</v>
      </c>
      <c r="B16" s="108">
        <f>HRÁČI!B13</f>
        <v>111</v>
      </c>
      <c r="C16" s="109" t="str">
        <f>HRÁČI!C13</f>
        <v>Leskovský  </v>
      </c>
      <c r="D16" s="110" t="str">
        <f>HRÁČI!D13</f>
        <v>Roman</v>
      </c>
      <c r="E16" s="101">
        <v>139</v>
      </c>
      <c r="F16" s="102">
        <v>108</v>
      </c>
      <c r="G16" s="11">
        <f t="shared" si="0"/>
        <v>270</v>
      </c>
      <c r="H16" s="10">
        <f t="shared" si="1"/>
        <v>409</v>
      </c>
      <c r="I16" s="29">
        <v>7</v>
      </c>
      <c r="J16" s="101">
        <v>27.5</v>
      </c>
      <c r="K16" s="102">
        <v>50</v>
      </c>
      <c r="L16" s="11">
        <f t="shared" si="2"/>
        <v>125</v>
      </c>
      <c r="M16" s="10">
        <f t="shared" si="3"/>
        <v>152.5</v>
      </c>
      <c r="N16" s="29">
        <v>6</v>
      </c>
      <c r="O16" s="22">
        <f t="shared" si="4"/>
        <v>166.5</v>
      </c>
      <c r="P16" s="101">
        <f t="shared" si="5"/>
        <v>395</v>
      </c>
      <c r="Q16" s="11">
        <f t="shared" si="6"/>
        <v>561.5</v>
      </c>
      <c r="R16" s="111">
        <f t="shared" si="7"/>
        <v>13</v>
      </c>
      <c r="S16" s="130">
        <v>2</v>
      </c>
      <c r="T16" s="112">
        <v>2</v>
      </c>
      <c r="U16" s="107">
        <f t="shared" si="8"/>
        <v>17</v>
      </c>
    </row>
    <row r="17" spans="1:21" ht="12.75">
      <c r="A17" s="12">
        <v>6</v>
      </c>
      <c r="B17" s="108">
        <f>HRÁČI!B14</f>
        <v>112</v>
      </c>
      <c r="C17" s="109" t="str">
        <f>HRÁČI!C14</f>
        <v>Pecov</v>
      </c>
      <c r="D17" s="110" t="str">
        <f>HRÁČI!D14</f>
        <v>Ivan</v>
      </c>
      <c r="E17" s="101">
        <v>-16</v>
      </c>
      <c r="F17" s="102">
        <v>36</v>
      </c>
      <c r="G17" s="11">
        <f t="shared" si="0"/>
        <v>90</v>
      </c>
      <c r="H17" s="10">
        <f t="shared" si="1"/>
        <v>74</v>
      </c>
      <c r="I17" s="29">
        <v>4</v>
      </c>
      <c r="J17" s="101">
        <v>-32.5</v>
      </c>
      <c r="K17" s="102">
        <v>61</v>
      </c>
      <c r="L17" s="11">
        <f t="shared" si="2"/>
        <v>152.5</v>
      </c>
      <c r="M17" s="10">
        <f t="shared" si="3"/>
        <v>120</v>
      </c>
      <c r="N17" s="29">
        <v>5</v>
      </c>
      <c r="O17" s="22">
        <f t="shared" si="4"/>
        <v>-48.5</v>
      </c>
      <c r="P17" s="101">
        <f t="shared" si="5"/>
        <v>242.5</v>
      </c>
      <c r="Q17" s="11">
        <f t="shared" si="6"/>
        <v>194</v>
      </c>
      <c r="R17" s="111">
        <f t="shared" si="7"/>
        <v>9</v>
      </c>
      <c r="S17" s="130"/>
      <c r="T17" s="112"/>
      <c r="U17" s="107">
        <f t="shared" si="8"/>
        <v>9</v>
      </c>
    </row>
    <row r="18" spans="1:21" ht="12.75">
      <c r="A18" s="12">
        <v>16</v>
      </c>
      <c r="B18" s="108">
        <f>HRÁČI!B15</f>
        <v>113</v>
      </c>
      <c r="C18" s="109" t="str">
        <f>HRÁČI!C15</f>
        <v>Rotter</v>
      </c>
      <c r="D18" s="110" t="str">
        <f>HRÁČI!D15</f>
        <v>Martin</v>
      </c>
      <c r="E18" s="101">
        <v>0</v>
      </c>
      <c r="F18" s="102">
        <v>0</v>
      </c>
      <c r="G18" s="11">
        <f t="shared" si="0"/>
        <v>0</v>
      </c>
      <c r="H18" s="10">
        <f t="shared" si="1"/>
        <v>0</v>
      </c>
      <c r="I18" s="29"/>
      <c r="J18" s="101">
        <v>0</v>
      </c>
      <c r="K18" s="102">
        <v>0</v>
      </c>
      <c r="L18" s="11">
        <f t="shared" si="2"/>
        <v>0</v>
      </c>
      <c r="M18" s="10">
        <f t="shared" si="3"/>
        <v>0</v>
      </c>
      <c r="N18" s="29"/>
      <c r="O18" s="22">
        <f t="shared" si="4"/>
        <v>0</v>
      </c>
      <c r="P18" s="101">
        <f t="shared" si="5"/>
        <v>0</v>
      </c>
      <c r="Q18" s="11">
        <f t="shared" si="6"/>
        <v>0</v>
      </c>
      <c r="R18" s="111">
        <f t="shared" si="7"/>
        <v>0</v>
      </c>
      <c r="S18" s="130"/>
      <c r="T18" s="112"/>
      <c r="U18" s="107">
        <f t="shared" si="8"/>
        <v>0</v>
      </c>
    </row>
    <row r="19" spans="1:21" ht="12.75">
      <c r="A19" s="12">
        <v>17</v>
      </c>
      <c r="B19" s="108">
        <f>HRÁČI!B16</f>
        <v>114</v>
      </c>
      <c r="C19" s="109" t="str">
        <f>HRÁČI!C16</f>
        <v>Stadtrucker </v>
      </c>
      <c r="D19" s="110" t="str">
        <f>HRÁČI!D16</f>
        <v>Fedor</v>
      </c>
      <c r="E19" s="101">
        <v>0</v>
      </c>
      <c r="F19" s="102">
        <v>0</v>
      </c>
      <c r="G19" s="11">
        <f t="shared" si="0"/>
        <v>0</v>
      </c>
      <c r="H19" s="10">
        <f t="shared" si="1"/>
        <v>0</v>
      </c>
      <c r="I19" s="29"/>
      <c r="J19" s="101">
        <v>0</v>
      </c>
      <c r="K19" s="102">
        <v>0</v>
      </c>
      <c r="L19" s="11">
        <f t="shared" si="2"/>
        <v>0</v>
      </c>
      <c r="M19" s="10">
        <f t="shared" si="3"/>
        <v>0</v>
      </c>
      <c r="N19" s="29"/>
      <c r="O19" s="22">
        <f t="shared" si="4"/>
        <v>0</v>
      </c>
      <c r="P19" s="101">
        <f t="shared" si="5"/>
        <v>0</v>
      </c>
      <c r="Q19" s="11">
        <f t="shared" si="6"/>
        <v>0</v>
      </c>
      <c r="R19" s="111">
        <f t="shared" si="7"/>
        <v>0</v>
      </c>
      <c r="S19" s="130"/>
      <c r="T19" s="112"/>
      <c r="U19" s="107">
        <f t="shared" si="8"/>
        <v>0</v>
      </c>
    </row>
    <row r="20" spans="1:21" ht="12.75">
      <c r="A20" s="12">
        <v>18</v>
      </c>
      <c r="B20" s="108">
        <f>HRÁČI!B17</f>
        <v>115</v>
      </c>
      <c r="C20" s="109" t="str">
        <f>HRÁČI!C17</f>
        <v>Andraščíková  </v>
      </c>
      <c r="D20" s="110" t="str">
        <f>HRÁČI!D17</f>
        <v>Beáta</v>
      </c>
      <c r="E20" s="101">
        <v>0</v>
      </c>
      <c r="F20" s="102">
        <v>0</v>
      </c>
      <c r="G20" s="11">
        <f t="shared" si="0"/>
        <v>0</v>
      </c>
      <c r="H20" s="10">
        <f t="shared" si="1"/>
        <v>0</v>
      </c>
      <c r="I20" s="29"/>
      <c r="J20" s="101">
        <v>0</v>
      </c>
      <c r="K20" s="102">
        <v>0</v>
      </c>
      <c r="L20" s="11">
        <f t="shared" si="2"/>
        <v>0</v>
      </c>
      <c r="M20" s="10">
        <f t="shared" si="3"/>
        <v>0</v>
      </c>
      <c r="N20" s="29"/>
      <c r="O20" s="22">
        <f t="shared" si="4"/>
        <v>0</v>
      </c>
      <c r="P20" s="101">
        <f t="shared" si="5"/>
        <v>0</v>
      </c>
      <c r="Q20" s="11">
        <f t="shared" si="6"/>
        <v>0</v>
      </c>
      <c r="R20" s="111">
        <f t="shared" si="7"/>
        <v>0</v>
      </c>
      <c r="S20" s="130"/>
      <c r="T20" s="112"/>
      <c r="U20" s="107">
        <f t="shared" si="8"/>
        <v>0</v>
      </c>
    </row>
    <row r="21" spans="1:21" ht="12.75">
      <c r="A21" s="12">
        <v>7</v>
      </c>
      <c r="B21" s="108">
        <f>HRÁČI!B18</f>
        <v>116</v>
      </c>
      <c r="C21" s="109" t="str">
        <f>HRÁČI!C18</f>
        <v>Vavrík  </v>
      </c>
      <c r="D21" s="110" t="str">
        <f>HRÁČI!D18</f>
        <v>Ivan</v>
      </c>
      <c r="E21" s="101">
        <v>110</v>
      </c>
      <c r="F21" s="102">
        <v>46</v>
      </c>
      <c r="G21" s="11">
        <f t="shared" si="0"/>
        <v>115</v>
      </c>
      <c r="H21" s="10">
        <f t="shared" si="1"/>
        <v>225</v>
      </c>
      <c r="I21" s="29">
        <v>6</v>
      </c>
      <c r="J21" s="101">
        <v>-114.5</v>
      </c>
      <c r="K21" s="102">
        <v>20</v>
      </c>
      <c r="L21" s="11">
        <f t="shared" si="2"/>
        <v>50</v>
      </c>
      <c r="M21" s="10">
        <f t="shared" si="3"/>
        <v>-64.5</v>
      </c>
      <c r="N21" s="29">
        <v>2</v>
      </c>
      <c r="O21" s="22">
        <f t="shared" si="4"/>
        <v>-4.5</v>
      </c>
      <c r="P21" s="101">
        <f t="shared" si="5"/>
        <v>165</v>
      </c>
      <c r="Q21" s="11">
        <f t="shared" si="6"/>
        <v>160.5</v>
      </c>
      <c r="R21" s="111">
        <f t="shared" si="7"/>
        <v>8</v>
      </c>
      <c r="S21" s="130"/>
      <c r="T21" s="112"/>
      <c r="U21" s="107">
        <f t="shared" si="8"/>
        <v>8</v>
      </c>
    </row>
    <row r="22" spans="1:21" ht="12.75">
      <c r="A22" s="12">
        <v>3</v>
      </c>
      <c r="B22" s="108">
        <f>HRÁČI!B19</f>
        <v>117</v>
      </c>
      <c r="C22" s="109" t="str">
        <f>HRÁČI!C19</f>
        <v>Vavrík  </v>
      </c>
      <c r="D22" s="110" t="str">
        <f>HRÁČI!D19</f>
        <v>Roman</v>
      </c>
      <c r="E22" s="101">
        <v>-66.5</v>
      </c>
      <c r="F22" s="102">
        <v>70</v>
      </c>
      <c r="G22" s="11">
        <f t="shared" si="0"/>
        <v>175</v>
      </c>
      <c r="H22" s="10">
        <f t="shared" si="1"/>
        <v>108.5</v>
      </c>
      <c r="I22" s="29">
        <v>5</v>
      </c>
      <c r="J22" s="101">
        <v>147</v>
      </c>
      <c r="K22" s="102">
        <v>40</v>
      </c>
      <c r="L22" s="11">
        <f t="shared" si="2"/>
        <v>100</v>
      </c>
      <c r="M22" s="10">
        <f t="shared" si="3"/>
        <v>247</v>
      </c>
      <c r="N22" s="29">
        <v>8</v>
      </c>
      <c r="O22" s="22">
        <f t="shared" si="4"/>
        <v>80.5</v>
      </c>
      <c r="P22" s="101">
        <f t="shared" si="5"/>
        <v>275</v>
      </c>
      <c r="Q22" s="11">
        <f t="shared" si="6"/>
        <v>355.5</v>
      </c>
      <c r="R22" s="111">
        <f t="shared" si="7"/>
        <v>13</v>
      </c>
      <c r="S22" s="130">
        <v>1</v>
      </c>
      <c r="T22" s="112">
        <v>1</v>
      </c>
      <c r="U22" s="107">
        <f t="shared" si="8"/>
        <v>15</v>
      </c>
    </row>
    <row r="23" spans="1:21" ht="12.75">
      <c r="A23" s="12">
        <v>19</v>
      </c>
      <c r="B23" s="108">
        <f>HRÁČI!B20</f>
        <v>118</v>
      </c>
      <c r="C23" s="109" t="str">
        <f>HRÁČI!C20</f>
        <v>Vlčko</v>
      </c>
      <c r="D23" s="110" t="str">
        <f>HRÁČI!D20</f>
        <v>Miroslav</v>
      </c>
      <c r="E23" s="101">
        <v>0</v>
      </c>
      <c r="F23" s="102">
        <v>0</v>
      </c>
      <c r="G23" s="11">
        <f t="shared" si="0"/>
        <v>0</v>
      </c>
      <c r="H23" s="10">
        <f t="shared" si="1"/>
        <v>0</v>
      </c>
      <c r="I23" s="29"/>
      <c r="J23" s="101">
        <v>0</v>
      </c>
      <c r="K23" s="102">
        <v>0</v>
      </c>
      <c r="L23" s="11">
        <f t="shared" si="2"/>
        <v>0</v>
      </c>
      <c r="M23" s="10">
        <f t="shared" si="3"/>
        <v>0</v>
      </c>
      <c r="N23" s="29"/>
      <c r="O23" s="22">
        <f t="shared" si="4"/>
        <v>0</v>
      </c>
      <c r="P23" s="101">
        <f t="shared" si="5"/>
        <v>0</v>
      </c>
      <c r="Q23" s="11">
        <f t="shared" si="6"/>
        <v>0</v>
      </c>
      <c r="R23" s="111">
        <f t="shared" si="7"/>
        <v>0</v>
      </c>
      <c r="S23" s="130"/>
      <c r="T23" s="112"/>
      <c r="U23" s="107">
        <f t="shared" si="8"/>
        <v>0</v>
      </c>
    </row>
    <row r="24" spans="1:21" ht="12.75">
      <c r="A24" s="12">
        <v>20</v>
      </c>
      <c r="B24" s="108">
        <f>HRÁČI!B21</f>
        <v>119</v>
      </c>
      <c r="C24" s="109" t="str">
        <f>HRÁČI!C21</f>
        <v>Rigo</v>
      </c>
      <c r="D24" s="110" t="str">
        <f>HRÁČI!D21</f>
        <v>Ľudovít</v>
      </c>
      <c r="E24" s="101">
        <v>0</v>
      </c>
      <c r="F24" s="102">
        <v>0</v>
      </c>
      <c r="G24" s="11">
        <f t="shared" si="0"/>
        <v>0</v>
      </c>
      <c r="H24" s="10">
        <f t="shared" si="1"/>
        <v>0</v>
      </c>
      <c r="I24" s="29"/>
      <c r="J24" s="101">
        <v>0</v>
      </c>
      <c r="K24" s="102">
        <v>0</v>
      </c>
      <c r="L24" s="11">
        <f t="shared" si="2"/>
        <v>0</v>
      </c>
      <c r="M24" s="10">
        <f t="shared" si="3"/>
        <v>0</v>
      </c>
      <c r="N24" s="29"/>
      <c r="O24" s="22">
        <f t="shared" si="4"/>
        <v>0</v>
      </c>
      <c r="P24" s="101">
        <f t="shared" si="5"/>
        <v>0</v>
      </c>
      <c r="Q24" s="11">
        <f t="shared" si="6"/>
        <v>0</v>
      </c>
      <c r="R24" s="111">
        <f t="shared" si="7"/>
        <v>0</v>
      </c>
      <c r="S24" s="130"/>
      <c r="T24" s="112"/>
      <c r="U24" s="107">
        <f t="shared" si="8"/>
        <v>0</v>
      </c>
    </row>
    <row r="25" spans="1:21" ht="12.75">
      <c r="A25" s="12">
        <v>8</v>
      </c>
      <c r="B25" s="108">
        <f>HRÁČI!B22</f>
        <v>120</v>
      </c>
      <c r="C25" s="109" t="str">
        <f>HRÁČI!C22</f>
        <v>Učník</v>
      </c>
      <c r="D25" s="110" t="str">
        <f>HRÁČI!D22</f>
        <v>Stanislav</v>
      </c>
      <c r="E25" s="101">
        <v>-183.5</v>
      </c>
      <c r="F25" s="102">
        <v>5</v>
      </c>
      <c r="G25" s="11">
        <f t="shared" si="0"/>
        <v>12.5</v>
      </c>
      <c r="H25" s="10">
        <f t="shared" si="1"/>
        <v>-171</v>
      </c>
      <c r="I25" s="29">
        <v>1</v>
      </c>
      <c r="J25" s="101">
        <v>-151.5</v>
      </c>
      <c r="K25" s="102">
        <v>40</v>
      </c>
      <c r="L25" s="11">
        <f t="shared" si="2"/>
        <v>100</v>
      </c>
      <c r="M25" s="10">
        <f t="shared" si="3"/>
        <v>-51.5</v>
      </c>
      <c r="N25" s="29">
        <v>3</v>
      </c>
      <c r="O25" s="22">
        <f t="shared" si="4"/>
        <v>-335</v>
      </c>
      <c r="P25" s="101">
        <f t="shared" si="5"/>
        <v>112.5</v>
      </c>
      <c r="Q25" s="11">
        <f t="shared" si="6"/>
        <v>-222.5</v>
      </c>
      <c r="R25" s="111">
        <f t="shared" si="7"/>
        <v>4</v>
      </c>
      <c r="S25" s="130"/>
      <c r="T25" s="112"/>
      <c r="U25" s="107">
        <f t="shared" si="8"/>
        <v>4</v>
      </c>
    </row>
    <row r="26" spans="1:21" ht="12.75">
      <c r="A26" s="12">
        <v>21</v>
      </c>
      <c r="B26" s="108">
        <f>HRÁČI!B23</f>
        <v>121</v>
      </c>
      <c r="C26" s="109" t="str">
        <f>HRÁČI!C23</f>
        <v>Dula</v>
      </c>
      <c r="D26" s="110" t="str">
        <f>HRÁČI!D23</f>
        <v>Igor</v>
      </c>
      <c r="E26" s="101">
        <v>0</v>
      </c>
      <c r="F26" s="102">
        <v>0</v>
      </c>
      <c r="G26" s="11">
        <f t="shared" si="0"/>
        <v>0</v>
      </c>
      <c r="H26" s="10">
        <f t="shared" si="1"/>
        <v>0</v>
      </c>
      <c r="I26" s="29"/>
      <c r="J26" s="101">
        <v>0</v>
      </c>
      <c r="K26" s="102">
        <v>0</v>
      </c>
      <c r="L26" s="11">
        <f t="shared" si="2"/>
        <v>0</v>
      </c>
      <c r="M26" s="10">
        <f t="shared" si="3"/>
        <v>0</v>
      </c>
      <c r="N26" s="29"/>
      <c r="O26" s="22">
        <f t="shared" si="4"/>
        <v>0</v>
      </c>
      <c r="P26" s="101">
        <f t="shared" si="5"/>
        <v>0</v>
      </c>
      <c r="Q26" s="11">
        <f t="shared" si="6"/>
        <v>0</v>
      </c>
      <c r="R26" s="111">
        <f t="shared" si="7"/>
        <v>0</v>
      </c>
      <c r="S26" s="130"/>
      <c r="T26" s="112"/>
      <c r="U26" s="107">
        <f t="shared" si="8"/>
        <v>0</v>
      </c>
    </row>
    <row r="27" spans="1:21" ht="12.75">
      <c r="A27" s="12">
        <v>22</v>
      </c>
      <c r="B27" s="108">
        <f>HRÁČI!B24</f>
        <v>122</v>
      </c>
      <c r="C27" s="109" t="str">
        <f>HRÁČI!C24</f>
        <v>Dohnány</v>
      </c>
      <c r="D27" s="110" t="str">
        <f>HRÁČI!D24</f>
        <v>Roman</v>
      </c>
      <c r="E27" s="101">
        <v>0</v>
      </c>
      <c r="F27" s="102">
        <v>0</v>
      </c>
      <c r="G27" s="11">
        <f t="shared" si="0"/>
        <v>0</v>
      </c>
      <c r="H27" s="10">
        <f t="shared" si="1"/>
        <v>0</v>
      </c>
      <c r="I27" s="29"/>
      <c r="J27" s="101">
        <v>0</v>
      </c>
      <c r="K27" s="102">
        <v>0</v>
      </c>
      <c r="L27" s="11">
        <f t="shared" si="2"/>
        <v>0</v>
      </c>
      <c r="M27" s="10">
        <f t="shared" si="3"/>
        <v>0</v>
      </c>
      <c r="N27" s="29"/>
      <c r="O27" s="22">
        <f t="shared" si="4"/>
        <v>0</v>
      </c>
      <c r="P27" s="101">
        <f t="shared" si="5"/>
        <v>0</v>
      </c>
      <c r="Q27" s="11">
        <f t="shared" si="6"/>
        <v>0</v>
      </c>
      <c r="R27" s="111">
        <f t="shared" si="7"/>
        <v>0</v>
      </c>
      <c r="S27" s="130"/>
      <c r="T27" s="112"/>
      <c r="U27" s="107">
        <f t="shared" si="8"/>
        <v>0</v>
      </c>
    </row>
    <row r="28" spans="1:21" ht="12.75">
      <c r="A28" s="12">
        <v>23</v>
      </c>
      <c r="B28" s="108">
        <f>HRÁČI!B25</f>
        <v>123</v>
      </c>
      <c r="C28" s="109" t="str">
        <f>HRÁČI!C25</f>
        <v>Danics</v>
      </c>
      <c r="D28" s="110" t="str">
        <f>HRÁČI!D25</f>
        <v>Erich</v>
      </c>
      <c r="E28" s="101">
        <v>0</v>
      </c>
      <c r="F28" s="102">
        <v>0</v>
      </c>
      <c r="G28" s="11">
        <f t="shared" si="0"/>
        <v>0</v>
      </c>
      <c r="H28" s="10">
        <f t="shared" si="1"/>
        <v>0</v>
      </c>
      <c r="I28" s="29"/>
      <c r="J28" s="101">
        <v>0</v>
      </c>
      <c r="K28" s="102">
        <v>0</v>
      </c>
      <c r="L28" s="11">
        <f t="shared" si="2"/>
        <v>0</v>
      </c>
      <c r="M28" s="10">
        <f t="shared" si="3"/>
        <v>0</v>
      </c>
      <c r="N28" s="29"/>
      <c r="O28" s="22">
        <f t="shared" si="4"/>
        <v>0</v>
      </c>
      <c r="P28" s="101">
        <f t="shared" si="5"/>
        <v>0</v>
      </c>
      <c r="Q28" s="11">
        <f t="shared" si="6"/>
        <v>0</v>
      </c>
      <c r="R28" s="111">
        <f t="shared" si="7"/>
        <v>0</v>
      </c>
      <c r="S28" s="130"/>
      <c r="T28" s="112"/>
      <c r="U28" s="107">
        <f t="shared" si="8"/>
        <v>0</v>
      </c>
    </row>
    <row r="29" spans="1:21" ht="12.75">
      <c r="A29" s="12">
        <v>24</v>
      </c>
      <c r="B29" s="108">
        <f>HRÁČI!B26</f>
        <v>124</v>
      </c>
      <c r="C29" s="109" t="str">
        <f>HRÁČI!C26</f>
        <v>Žilavý</v>
      </c>
      <c r="D29" s="110" t="str">
        <f>HRÁČI!D26</f>
        <v>Michal</v>
      </c>
      <c r="E29" s="101">
        <v>0</v>
      </c>
      <c r="F29" s="102">
        <v>0</v>
      </c>
      <c r="G29" s="11">
        <f t="shared" si="0"/>
        <v>0</v>
      </c>
      <c r="H29" s="10">
        <f t="shared" si="1"/>
        <v>0</v>
      </c>
      <c r="I29" s="29"/>
      <c r="J29" s="101">
        <v>0</v>
      </c>
      <c r="K29" s="102">
        <v>0</v>
      </c>
      <c r="L29" s="11">
        <f t="shared" si="2"/>
        <v>0</v>
      </c>
      <c r="M29" s="10">
        <f t="shared" si="3"/>
        <v>0</v>
      </c>
      <c r="N29" s="29"/>
      <c r="O29" s="22">
        <f t="shared" si="4"/>
        <v>0</v>
      </c>
      <c r="P29" s="101">
        <f t="shared" si="5"/>
        <v>0</v>
      </c>
      <c r="Q29" s="11">
        <f t="shared" si="6"/>
        <v>0</v>
      </c>
      <c r="R29" s="111">
        <f t="shared" si="7"/>
        <v>0</v>
      </c>
      <c r="S29" s="130"/>
      <c r="T29" s="112"/>
      <c r="U29" s="107">
        <f t="shared" si="8"/>
        <v>0</v>
      </c>
    </row>
    <row r="30" spans="1:21" ht="12.75">
      <c r="A30" s="12">
        <v>25</v>
      </c>
      <c r="B30" s="108">
        <f>HRÁČI!B27</f>
        <v>125</v>
      </c>
      <c r="C30" s="109" t="str">
        <f>HRÁČI!C27</f>
        <v>Buch</v>
      </c>
      <c r="D30" s="110" t="str">
        <f>HRÁČI!D27</f>
        <v>Peter</v>
      </c>
      <c r="E30" s="101">
        <v>0</v>
      </c>
      <c r="F30" s="102">
        <v>0</v>
      </c>
      <c r="G30" s="11">
        <f t="shared" si="0"/>
        <v>0</v>
      </c>
      <c r="H30" s="10">
        <f t="shared" si="1"/>
        <v>0</v>
      </c>
      <c r="I30" s="29"/>
      <c r="J30" s="101">
        <v>0</v>
      </c>
      <c r="K30" s="102">
        <v>0</v>
      </c>
      <c r="L30" s="11">
        <f t="shared" si="2"/>
        <v>0</v>
      </c>
      <c r="M30" s="10">
        <f t="shared" si="3"/>
        <v>0</v>
      </c>
      <c r="N30" s="29"/>
      <c r="O30" s="22">
        <f t="shared" si="4"/>
        <v>0</v>
      </c>
      <c r="P30" s="101">
        <f t="shared" si="5"/>
        <v>0</v>
      </c>
      <c r="Q30" s="11">
        <f t="shared" si="6"/>
        <v>0</v>
      </c>
      <c r="R30" s="111">
        <f t="shared" si="7"/>
        <v>0</v>
      </c>
      <c r="S30" s="130"/>
      <c r="T30" s="112"/>
      <c r="U30" s="107">
        <f t="shared" si="8"/>
        <v>0</v>
      </c>
    </row>
    <row r="31" spans="1:21" ht="12.75">
      <c r="A31" s="1"/>
      <c r="E31" s="9">
        <f>SUM(E6:E30)</f>
        <v>0</v>
      </c>
      <c r="F31" s="9"/>
      <c r="G31" s="9">
        <f>SUM(G6:G30)</f>
        <v>1670</v>
      </c>
      <c r="H31" s="9"/>
      <c r="I31" s="9"/>
      <c r="J31" s="9">
        <f>SUM(J6:J30)</f>
        <v>0</v>
      </c>
      <c r="K31" s="9"/>
      <c r="L31" s="9">
        <f>SUM(L6:L30)</f>
        <v>822.5</v>
      </c>
      <c r="M31" s="9"/>
      <c r="N31" s="9"/>
      <c r="O31" s="9">
        <f>SUM(O6:O30)</f>
        <v>0</v>
      </c>
      <c r="P31" s="9">
        <f>SUM(P6:P30)</f>
        <v>2492.5</v>
      </c>
      <c r="Q31" s="9"/>
      <c r="R31" s="9">
        <f>SUM(R6:R30)</f>
        <v>90</v>
      </c>
      <c r="S31" s="9"/>
      <c r="T31" s="9"/>
      <c r="U31" s="9">
        <f>SUM(U6:U30)</f>
        <v>102</v>
      </c>
    </row>
    <row r="32" spans="1:21" ht="13.5" customHeight="1">
      <c r="A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1"/>
      <c r="T32" s="1"/>
      <c r="U32" s="2"/>
    </row>
    <row r="33" spans="1:21" ht="13.5" customHeight="1">
      <c r="A33" s="58" t="s">
        <v>88</v>
      </c>
      <c r="B33" s="187" t="s">
        <v>60</v>
      </c>
      <c r="C33" s="206"/>
      <c r="D33" s="206"/>
      <c r="E33" s="206"/>
      <c r="F33" s="206"/>
      <c r="H33" s="205" t="s">
        <v>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3.5" customHeight="1">
      <c r="A34" s="59" t="s">
        <v>91</v>
      </c>
      <c r="B34" s="57" t="s">
        <v>156</v>
      </c>
      <c r="C34" s="57"/>
      <c r="D34" s="57"/>
      <c r="E34" s="57"/>
      <c r="F34" s="57"/>
      <c r="H34" s="56" t="s">
        <v>71</v>
      </c>
      <c r="I34" s="204" t="s">
        <v>119</v>
      </c>
      <c r="J34" s="204"/>
      <c r="K34" s="202" t="s">
        <v>90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3.5" customHeight="1">
      <c r="A35" s="60" t="s">
        <v>92</v>
      </c>
      <c r="B35" s="53" t="s">
        <v>190</v>
      </c>
      <c r="C35" s="53"/>
      <c r="D35" s="53"/>
      <c r="E35" s="53"/>
      <c r="F35" s="53"/>
      <c r="H35" s="54">
        <v>64</v>
      </c>
      <c r="I35" s="186" t="s">
        <v>195</v>
      </c>
      <c r="J35" s="186"/>
      <c r="K35" s="191" t="s">
        <v>196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3.5" customHeight="1">
      <c r="A36" s="59" t="s">
        <v>93</v>
      </c>
      <c r="B36" s="57" t="s">
        <v>191</v>
      </c>
      <c r="C36" s="57"/>
      <c r="D36" s="57"/>
      <c r="E36" s="57"/>
      <c r="F36" s="57"/>
      <c r="H36" s="55">
        <v>60</v>
      </c>
      <c r="I36" s="190" t="s">
        <v>33</v>
      </c>
      <c r="J36" s="190"/>
      <c r="K36" s="193" t="s">
        <v>197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3.5" customHeight="1">
      <c r="A37" s="60" t="s">
        <v>94</v>
      </c>
      <c r="B37" s="53"/>
      <c r="C37" s="53"/>
      <c r="D37" s="53"/>
      <c r="E37" s="53"/>
      <c r="F37" s="53"/>
      <c r="H37" s="54">
        <v>55</v>
      </c>
      <c r="I37" s="186" t="s">
        <v>33</v>
      </c>
      <c r="J37" s="186"/>
      <c r="K37" s="191" t="s">
        <v>198</v>
      </c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 ht="13.5" customHeight="1">
      <c r="A38" s="2"/>
      <c r="H38" s="55"/>
      <c r="I38" s="190"/>
      <c r="J38" s="190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ht="13.5" customHeight="1">
      <c r="A39" s="58" t="s">
        <v>88</v>
      </c>
      <c r="B39" s="187" t="s">
        <v>60</v>
      </c>
      <c r="C39" s="187"/>
      <c r="D39" s="187"/>
      <c r="E39" s="187"/>
      <c r="F39" s="187"/>
      <c r="H39" s="54"/>
      <c r="I39" s="186"/>
      <c r="J39" s="186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13.5" customHeight="1">
      <c r="A40" s="59" t="s">
        <v>91</v>
      </c>
      <c r="B40" s="57" t="s">
        <v>192</v>
      </c>
      <c r="C40" s="57"/>
      <c r="D40" s="57"/>
      <c r="E40" s="57"/>
      <c r="F40" s="57"/>
      <c r="H40" s="55"/>
      <c r="I40" s="190"/>
      <c r="J40" s="190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ht="13.5" customHeight="1">
      <c r="A41" s="60" t="s">
        <v>92</v>
      </c>
      <c r="B41" s="53" t="s">
        <v>193</v>
      </c>
      <c r="C41" s="53"/>
      <c r="D41" s="53"/>
      <c r="E41" s="53"/>
      <c r="F41" s="53"/>
      <c r="H41" s="54"/>
      <c r="I41" s="186"/>
      <c r="J41" s="186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2" spans="1:21" ht="13.5" customHeight="1">
      <c r="A42" s="59" t="s">
        <v>93</v>
      </c>
      <c r="B42" s="57" t="s">
        <v>194</v>
      </c>
      <c r="C42" s="57"/>
      <c r="D42" s="57"/>
      <c r="E42" s="57"/>
      <c r="F42" s="57"/>
      <c r="H42" s="55"/>
      <c r="I42" s="190"/>
      <c r="J42" s="190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ht="13.5" customHeight="1">
      <c r="A43" s="60" t="s">
        <v>94</v>
      </c>
      <c r="B43" s="53"/>
      <c r="C43" s="53"/>
      <c r="D43" s="53"/>
      <c r="E43" s="53"/>
      <c r="F43" s="53"/>
      <c r="H43" s="54"/>
      <c r="I43" s="186"/>
      <c r="J43" s="186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9:21" ht="13.5" customHeight="1">
      <c r="S44" s="1"/>
      <c r="T44" s="1"/>
      <c r="U44" s="1"/>
    </row>
    <row r="45" spans="19:21" ht="13.5" customHeight="1">
      <c r="S45" s="1"/>
      <c r="T45" s="1"/>
      <c r="U45" s="1"/>
    </row>
    <row r="46" spans="19:21" ht="12.75">
      <c r="S46" s="1"/>
      <c r="T46" s="1"/>
      <c r="U46" s="1"/>
    </row>
    <row r="47" spans="1:21" ht="12.7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E2:U2"/>
    <mergeCell ref="I35:J35"/>
    <mergeCell ref="K35:U35"/>
    <mergeCell ref="E4:I4"/>
    <mergeCell ref="J4:N4"/>
    <mergeCell ref="O4:R4"/>
    <mergeCell ref="B33:F33"/>
    <mergeCell ref="H33:U33"/>
    <mergeCell ref="I34:J34"/>
    <mergeCell ref="K34:U34"/>
    <mergeCell ref="I43:J43"/>
    <mergeCell ref="K43:U43"/>
    <mergeCell ref="B39:F39"/>
    <mergeCell ref="I36:J36"/>
    <mergeCell ref="K36:U36"/>
    <mergeCell ref="I37:J37"/>
    <mergeCell ref="K37:U37"/>
    <mergeCell ref="I38:J38"/>
    <mergeCell ref="I41:J41"/>
    <mergeCell ref="K41:U41"/>
    <mergeCell ref="I42:J42"/>
    <mergeCell ref="K42:U42"/>
    <mergeCell ref="K38:U38"/>
    <mergeCell ref="I39:J39"/>
    <mergeCell ref="K39:U39"/>
    <mergeCell ref="I40:J40"/>
    <mergeCell ref="K40:U4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4"/>
  <dimension ref="A1:X32"/>
  <sheetViews>
    <sheetView showGridLines="0" zoomScale="90" zoomScaleNormal="90" workbookViewId="0" topLeftCell="A1">
      <selection activeCell="D15" sqref="D1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9" t="s">
        <v>130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8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6"/>
      <c r="B4" s="6"/>
      <c r="C4" s="140" t="s">
        <v>189</v>
      </c>
      <c r="D4" s="28" t="s">
        <v>42</v>
      </c>
      <c r="E4" s="194" t="s">
        <v>60</v>
      </c>
      <c r="F4" s="195"/>
      <c r="G4" s="195"/>
      <c r="H4" s="195"/>
      <c r="I4" s="195"/>
      <c r="J4" s="196" t="s">
        <v>59</v>
      </c>
      <c r="K4" s="197"/>
      <c r="L4" s="197"/>
      <c r="M4" s="197"/>
      <c r="N4" s="198"/>
      <c r="O4" s="203" t="s">
        <v>58</v>
      </c>
      <c r="P4" s="203"/>
      <c r="Q4" s="203"/>
      <c r="R4" s="203"/>
      <c r="S4" s="23" t="s">
        <v>45</v>
      </c>
      <c r="T4" s="23" t="s">
        <v>71</v>
      </c>
      <c r="U4" s="24" t="s">
        <v>1</v>
      </c>
    </row>
    <row r="5" spans="1:21" ht="14.25" thickBot="1">
      <c r="A5" s="15" t="s">
        <v>2</v>
      </c>
      <c r="B5" s="16" t="s">
        <v>3</v>
      </c>
      <c r="C5" s="17" t="s">
        <v>4</v>
      </c>
      <c r="D5" s="18"/>
      <c r="E5" s="93" t="s">
        <v>5</v>
      </c>
      <c r="F5" s="19" t="s">
        <v>6</v>
      </c>
      <c r="G5" s="19" t="s">
        <v>17</v>
      </c>
      <c r="H5" s="20" t="s">
        <v>7</v>
      </c>
      <c r="I5" s="20" t="s">
        <v>8</v>
      </c>
      <c r="J5" s="94" t="s">
        <v>9</v>
      </c>
      <c r="K5" s="94" t="s">
        <v>10</v>
      </c>
      <c r="L5" s="94" t="s">
        <v>18</v>
      </c>
      <c r="M5" s="95" t="s">
        <v>11</v>
      </c>
      <c r="N5" s="95" t="s">
        <v>12</v>
      </c>
      <c r="O5" s="96" t="s">
        <v>13</v>
      </c>
      <c r="P5" s="96" t="s">
        <v>14</v>
      </c>
      <c r="Q5" s="96" t="s">
        <v>15</v>
      </c>
      <c r="R5" s="96" t="s">
        <v>16</v>
      </c>
      <c r="S5" s="97" t="s">
        <v>87</v>
      </c>
      <c r="T5" s="97" t="s">
        <v>87</v>
      </c>
      <c r="U5" s="25" t="s">
        <v>43</v>
      </c>
    </row>
    <row r="6" spans="1:24" ht="12.75">
      <c r="A6" s="13">
        <v>1</v>
      </c>
      <c r="B6" s="98">
        <f>HRÁČI!B10</f>
        <v>108</v>
      </c>
      <c r="C6" s="99" t="str">
        <f>HRÁČI!C10</f>
        <v>Kazimír </v>
      </c>
      <c r="D6" s="100" t="str">
        <f>HRÁČI!D10</f>
        <v>Jozef</v>
      </c>
      <c r="E6" s="101">
        <v>172</v>
      </c>
      <c r="F6" s="102">
        <v>152</v>
      </c>
      <c r="G6" s="103">
        <f aca="true" t="shared" si="0" ref="G6:G14">F6*2.5</f>
        <v>380</v>
      </c>
      <c r="H6" s="14">
        <f aca="true" t="shared" si="1" ref="H6:H14">E6+G6</f>
        <v>552</v>
      </c>
      <c r="I6" s="29">
        <v>9</v>
      </c>
      <c r="J6" s="101">
        <v>63</v>
      </c>
      <c r="K6" s="102">
        <v>42</v>
      </c>
      <c r="L6" s="11">
        <f aca="true" t="shared" si="2" ref="L6:L14">K6*2.5</f>
        <v>105</v>
      </c>
      <c r="M6" s="14">
        <f aca="true" t="shared" si="3" ref="M6:M14">J6+L6</f>
        <v>168</v>
      </c>
      <c r="N6" s="29">
        <v>7</v>
      </c>
      <c r="O6" s="21">
        <f aca="true" t="shared" si="4" ref="O6:O14">E6+J6</f>
        <v>235</v>
      </c>
      <c r="P6" s="104">
        <f aca="true" t="shared" si="5" ref="P6:P14">G6+L6</f>
        <v>485</v>
      </c>
      <c r="Q6" s="103">
        <f aca="true" t="shared" si="6" ref="Q6:Q14">H6+M6</f>
        <v>720</v>
      </c>
      <c r="R6" s="105">
        <f aca="true" t="shared" si="7" ref="R6:R14">I6+N6</f>
        <v>16</v>
      </c>
      <c r="S6" s="129">
        <v>3</v>
      </c>
      <c r="T6" s="106">
        <v>3</v>
      </c>
      <c r="U6" s="107">
        <f aca="true" t="shared" si="8" ref="U6:U14">R6+S6+T6</f>
        <v>22</v>
      </c>
      <c r="X6" s="27"/>
    </row>
    <row r="7" spans="1:21" ht="12.75">
      <c r="A7" s="12">
        <v>2</v>
      </c>
      <c r="B7" s="108">
        <f>HRÁČI!B13</f>
        <v>111</v>
      </c>
      <c r="C7" s="109" t="str">
        <f>HRÁČI!C13</f>
        <v>Leskovský  </v>
      </c>
      <c r="D7" s="110" t="str">
        <f>HRÁČI!D13</f>
        <v>Roman</v>
      </c>
      <c r="E7" s="101">
        <v>139</v>
      </c>
      <c r="F7" s="102">
        <v>108</v>
      </c>
      <c r="G7" s="11">
        <f t="shared" si="0"/>
        <v>270</v>
      </c>
      <c r="H7" s="10">
        <f t="shared" si="1"/>
        <v>409</v>
      </c>
      <c r="I7" s="29">
        <v>7</v>
      </c>
      <c r="J7" s="101">
        <v>27.5</v>
      </c>
      <c r="K7" s="102">
        <v>50</v>
      </c>
      <c r="L7" s="11">
        <f t="shared" si="2"/>
        <v>125</v>
      </c>
      <c r="M7" s="10">
        <f t="shared" si="3"/>
        <v>152.5</v>
      </c>
      <c r="N7" s="29">
        <v>6</v>
      </c>
      <c r="O7" s="22">
        <f t="shared" si="4"/>
        <v>166.5</v>
      </c>
      <c r="P7" s="101">
        <f t="shared" si="5"/>
        <v>395</v>
      </c>
      <c r="Q7" s="11">
        <f t="shared" si="6"/>
        <v>561.5</v>
      </c>
      <c r="R7" s="111">
        <f t="shared" si="7"/>
        <v>13</v>
      </c>
      <c r="S7" s="130">
        <v>2</v>
      </c>
      <c r="T7" s="112">
        <v>2</v>
      </c>
      <c r="U7" s="107">
        <f t="shared" si="8"/>
        <v>17</v>
      </c>
    </row>
    <row r="8" spans="1:21" ht="12.75">
      <c r="A8" s="12">
        <v>3</v>
      </c>
      <c r="B8" s="108">
        <f>HRÁČI!B19</f>
        <v>117</v>
      </c>
      <c r="C8" s="109" t="str">
        <f>HRÁČI!C19</f>
        <v>Vavrík  </v>
      </c>
      <c r="D8" s="110" t="str">
        <f>HRÁČI!D19</f>
        <v>Roman</v>
      </c>
      <c r="E8" s="101">
        <v>-66.5</v>
      </c>
      <c r="F8" s="102">
        <v>70</v>
      </c>
      <c r="G8" s="11">
        <f t="shared" si="0"/>
        <v>175</v>
      </c>
      <c r="H8" s="10">
        <f t="shared" si="1"/>
        <v>108.5</v>
      </c>
      <c r="I8" s="29">
        <v>5</v>
      </c>
      <c r="J8" s="101">
        <v>147</v>
      </c>
      <c r="K8" s="102">
        <v>40</v>
      </c>
      <c r="L8" s="11">
        <f t="shared" si="2"/>
        <v>100</v>
      </c>
      <c r="M8" s="10">
        <f t="shared" si="3"/>
        <v>247</v>
      </c>
      <c r="N8" s="29">
        <v>8</v>
      </c>
      <c r="O8" s="22">
        <f t="shared" si="4"/>
        <v>80.5</v>
      </c>
      <c r="P8" s="101">
        <f t="shared" si="5"/>
        <v>275</v>
      </c>
      <c r="Q8" s="11">
        <f t="shared" si="6"/>
        <v>355.5</v>
      </c>
      <c r="R8" s="111">
        <f t="shared" si="7"/>
        <v>13</v>
      </c>
      <c r="S8" s="130">
        <v>1</v>
      </c>
      <c r="T8" s="112">
        <v>1</v>
      </c>
      <c r="U8" s="107">
        <f t="shared" si="8"/>
        <v>15</v>
      </c>
    </row>
    <row r="9" spans="1:21" ht="12.75">
      <c r="A9" s="12">
        <v>4</v>
      </c>
      <c r="B9" s="108">
        <f>HRÁČI!B6</f>
        <v>104</v>
      </c>
      <c r="C9" s="109" t="str">
        <f>HRÁČI!C6</f>
        <v>Dobiaš</v>
      </c>
      <c r="D9" s="110" t="str">
        <f>HRÁČI!D6</f>
        <v>Martin</v>
      </c>
      <c r="E9" s="101">
        <v>11.5</v>
      </c>
      <c r="F9" s="102">
        <v>195</v>
      </c>
      <c r="G9" s="11">
        <f t="shared" si="0"/>
        <v>487.5</v>
      </c>
      <c r="H9" s="10">
        <f t="shared" si="1"/>
        <v>499</v>
      </c>
      <c r="I9" s="29">
        <v>8</v>
      </c>
      <c r="J9" s="101">
        <v>-90.5</v>
      </c>
      <c r="K9" s="102">
        <v>46</v>
      </c>
      <c r="L9" s="11">
        <f t="shared" si="2"/>
        <v>115</v>
      </c>
      <c r="M9" s="10">
        <f t="shared" si="3"/>
        <v>24.5</v>
      </c>
      <c r="N9" s="29">
        <v>4</v>
      </c>
      <c r="O9" s="22">
        <f t="shared" si="4"/>
        <v>-79</v>
      </c>
      <c r="P9" s="101">
        <f t="shared" si="5"/>
        <v>602.5</v>
      </c>
      <c r="Q9" s="11">
        <f t="shared" si="6"/>
        <v>523.5</v>
      </c>
      <c r="R9" s="111">
        <f t="shared" si="7"/>
        <v>12</v>
      </c>
      <c r="S9" s="130"/>
      <c r="T9" s="112"/>
      <c r="U9" s="107">
        <f t="shared" si="8"/>
        <v>12</v>
      </c>
    </row>
    <row r="10" spans="1:21" ht="12.75">
      <c r="A10" s="12">
        <v>5</v>
      </c>
      <c r="B10" s="108">
        <f>HRÁČI!B9</f>
        <v>107</v>
      </c>
      <c r="C10" s="109" t="str">
        <f>HRÁČI!C9</f>
        <v>Vavríková</v>
      </c>
      <c r="D10" s="110" t="str">
        <f>HRÁČI!D9</f>
        <v>Lucia</v>
      </c>
      <c r="E10" s="101">
        <v>-94</v>
      </c>
      <c r="F10" s="102">
        <v>36</v>
      </c>
      <c r="G10" s="11">
        <f t="shared" si="0"/>
        <v>90</v>
      </c>
      <c r="H10" s="10">
        <f t="shared" si="1"/>
        <v>-4</v>
      </c>
      <c r="I10" s="29">
        <v>3</v>
      </c>
      <c r="J10" s="101">
        <v>324</v>
      </c>
      <c r="K10" s="102">
        <v>22</v>
      </c>
      <c r="L10" s="11">
        <f t="shared" si="2"/>
        <v>55</v>
      </c>
      <c r="M10" s="10">
        <f t="shared" si="3"/>
        <v>379</v>
      </c>
      <c r="N10" s="29">
        <v>9</v>
      </c>
      <c r="O10" s="22">
        <f t="shared" si="4"/>
        <v>230</v>
      </c>
      <c r="P10" s="101">
        <f t="shared" si="5"/>
        <v>145</v>
      </c>
      <c r="Q10" s="11">
        <f t="shared" si="6"/>
        <v>375</v>
      </c>
      <c r="R10" s="111">
        <f t="shared" si="7"/>
        <v>12</v>
      </c>
      <c r="S10" s="130"/>
      <c r="T10" s="112"/>
      <c r="U10" s="107">
        <f t="shared" si="8"/>
        <v>12</v>
      </c>
    </row>
    <row r="11" spans="1:21" ht="12.75">
      <c r="A11" s="12">
        <v>6</v>
      </c>
      <c r="B11" s="108">
        <f>HRÁČI!B14</f>
        <v>112</v>
      </c>
      <c r="C11" s="109" t="str">
        <f>HRÁČI!C14</f>
        <v>Pecov</v>
      </c>
      <c r="D11" s="110" t="str">
        <f>HRÁČI!D14</f>
        <v>Ivan</v>
      </c>
      <c r="E11" s="101">
        <v>-16</v>
      </c>
      <c r="F11" s="102">
        <v>36</v>
      </c>
      <c r="G11" s="11">
        <f t="shared" si="0"/>
        <v>90</v>
      </c>
      <c r="H11" s="10">
        <f t="shared" si="1"/>
        <v>74</v>
      </c>
      <c r="I11" s="29">
        <v>4</v>
      </c>
      <c r="J11" s="101">
        <v>-32.5</v>
      </c>
      <c r="K11" s="102">
        <v>61</v>
      </c>
      <c r="L11" s="11">
        <f t="shared" si="2"/>
        <v>152.5</v>
      </c>
      <c r="M11" s="10">
        <f t="shared" si="3"/>
        <v>120</v>
      </c>
      <c r="N11" s="29">
        <v>5</v>
      </c>
      <c r="O11" s="22">
        <f t="shared" si="4"/>
        <v>-48.5</v>
      </c>
      <c r="P11" s="101">
        <f t="shared" si="5"/>
        <v>242.5</v>
      </c>
      <c r="Q11" s="11">
        <f t="shared" si="6"/>
        <v>194</v>
      </c>
      <c r="R11" s="111">
        <f t="shared" si="7"/>
        <v>9</v>
      </c>
      <c r="S11" s="130"/>
      <c r="T11" s="112"/>
      <c r="U11" s="107">
        <f t="shared" si="8"/>
        <v>9</v>
      </c>
    </row>
    <row r="12" spans="1:21" ht="12.75">
      <c r="A12" s="12">
        <v>7</v>
      </c>
      <c r="B12" s="108">
        <f>HRÁČI!B18</f>
        <v>116</v>
      </c>
      <c r="C12" s="109" t="str">
        <f>HRÁČI!C18</f>
        <v>Vavrík  </v>
      </c>
      <c r="D12" s="110" t="str">
        <f>HRÁČI!D18</f>
        <v>Ivan</v>
      </c>
      <c r="E12" s="101">
        <v>110</v>
      </c>
      <c r="F12" s="102">
        <v>46</v>
      </c>
      <c r="G12" s="11">
        <f t="shared" si="0"/>
        <v>115</v>
      </c>
      <c r="H12" s="10">
        <f t="shared" si="1"/>
        <v>225</v>
      </c>
      <c r="I12" s="29">
        <v>6</v>
      </c>
      <c r="J12" s="101">
        <v>-114.5</v>
      </c>
      <c r="K12" s="102">
        <v>20</v>
      </c>
      <c r="L12" s="11">
        <f t="shared" si="2"/>
        <v>50</v>
      </c>
      <c r="M12" s="10">
        <f t="shared" si="3"/>
        <v>-64.5</v>
      </c>
      <c r="N12" s="29">
        <v>2</v>
      </c>
      <c r="O12" s="22">
        <f t="shared" si="4"/>
        <v>-4.5</v>
      </c>
      <c r="P12" s="101">
        <f t="shared" si="5"/>
        <v>165</v>
      </c>
      <c r="Q12" s="11">
        <f t="shared" si="6"/>
        <v>160.5</v>
      </c>
      <c r="R12" s="111">
        <f t="shared" si="7"/>
        <v>8</v>
      </c>
      <c r="S12" s="130"/>
      <c r="T12" s="112"/>
      <c r="U12" s="107">
        <f t="shared" si="8"/>
        <v>8</v>
      </c>
    </row>
    <row r="13" spans="1:21" ht="12.75">
      <c r="A13" s="12">
        <v>8</v>
      </c>
      <c r="B13" s="108">
        <f>HRÁČI!B22</f>
        <v>120</v>
      </c>
      <c r="C13" s="109" t="str">
        <f>HRÁČI!C22</f>
        <v>Učník</v>
      </c>
      <c r="D13" s="110" t="str">
        <f>HRÁČI!D22</f>
        <v>Stanislav</v>
      </c>
      <c r="E13" s="101">
        <v>-183.5</v>
      </c>
      <c r="F13" s="102">
        <v>5</v>
      </c>
      <c r="G13" s="11">
        <f t="shared" si="0"/>
        <v>12.5</v>
      </c>
      <c r="H13" s="10">
        <f t="shared" si="1"/>
        <v>-171</v>
      </c>
      <c r="I13" s="29">
        <v>1</v>
      </c>
      <c r="J13" s="101">
        <v>-151.5</v>
      </c>
      <c r="K13" s="102">
        <v>40</v>
      </c>
      <c r="L13" s="11">
        <f t="shared" si="2"/>
        <v>100</v>
      </c>
      <c r="M13" s="10">
        <f t="shared" si="3"/>
        <v>-51.5</v>
      </c>
      <c r="N13" s="29">
        <v>3</v>
      </c>
      <c r="O13" s="22">
        <f t="shared" si="4"/>
        <v>-335</v>
      </c>
      <c r="P13" s="101">
        <f t="shared" si="5"/>
        <v>112.5</v>
      </c>
      <c r="Q13" s="11">
        <f t="shared" si="6"/>
        <v>-222.5</v>
      </c>
      <c r="R13" s="111">
        <f t="shared" si="7"/>
        <v>4</v>
      </c>
      <c r="S13" s="130"/>
      <c r="T13" s="112"/>
      <c r="U13" s="107">
        <f t="shared" si="8"/>
        <v>4</v>
      </c>
    </row>
    <row r="14" spans="1:21" ht="12.75">
      <c r="A14" s="12">
        <v>9</v>
      </c>
      <c r="B14" s="108">
        <f>HRÁČI!B5</f>
        <v>103</v>
      </c>
      <c r="C14" s="109" t="str">
        <f>HRÁČI!C5</f>
        <v>Bisák </v>
      </c>
      <c r="D14" s="110" t="str">
        <f>HRÁČI!D5</f>
        <v>Viliam</v>
      </c>
      <c r="E14" s="101">
        <v>-72.5</v>
      </c>
      <c r="F14" s="102">
        <v>20</v>
      </c>
      <c r="G14" s="11">
        <f t="shared" si="0"/>
        <v>50</v>
      </c>
      <c r="H14" s="10">
        <f t="shared" si="1"/>
        <v>-22.5</v>
      </c>
      <c r="I14" s="29">
        <v>2</v>
      </c>
      <c r="J14" s="101">
        <v>-172.5</v>
      </c>
      <c r="K14" s="102">
        <v>8</v>
      </c>
      <c r="L14" s="11">
        <f t="shared" si="2"/>
        <v>20</v>
      </c>
      <c r="M14" s="10">
        <f t="shared" si="3"/>
        <v>-152.5</v>
      </c>
      <c r="N14" s="29">
        <v>1</v>
      </c>
      <c r="O14" s="22">
        <f t="shared" si="4"/>
        <v>-245</v>
      </c>
      <c r="P14" s="101">
        <f t="shared" si="5"/>
        <v>70</v>
      </c>
      <c r="Q14" s="11">
        <f t="shared" si="6"/>
        <v>-175</v>
      </c>
      <c r="R14" s="111">
        <f t="shared" si="7"/>
        <v>3</v>
      </c>
      <c r="S14" s="130"/>
      <c r="T14" s="112"/>
      <c r="U14" s="107">
        <f t="shared" si="8"/>
        <v>3</v>
      </c>
    </row>
    <row r="15" spans="1:21" ht="12.75">
      <c r="A15" s="1"/>
      <c r="E15" s="9">
        <f>SUM(E6:E14)</f>
        <v>0</v>
      </c>
      <c r="F15" s="9"/>
      <c r="G15" s="9">
        <f>SUM(G6:G14)</f>
        <v>1670</v>
      </c>
      <c r="H15" s="9"/>
      <c r="I15" s="9"/>
      <c r="J15" s="9">
        <f>SUM(J6:J14)</f>
        <v>0</v>
      </c>
      <c r="K15" s="9"/>
      <c r="L15" s="9">
        <f>SUM(L6:L14)</f>
        <v>822.5</v>
      </c>
      <c r="M15" s="9"/>
      <c r="N15" s="9"/>
      <c r="O15" s="9">
        <f>SUM(O6:O14)</f>
        <v>0</v>
      </c>
      <c r="P15" s="9">
        <f>SUM(P6:P14)</f>
        <v>2492.5</v>
      </c>
      <c r="Q15" s="9"/>
      <c r="R15" s="9">
        <f>SUM(R6:R14)</f>
        <v>90</v>
      </c>
      <c r="S15" s="9"/>
      <c r="T15" s="9"/>
      <c r="U15" s="9">
        <f>SUM(U6:U14)</f>
        <v>102</v>
      </c>
    </row>
    <row r="16" spans="1:21" ht="13.5" customHeight="1">
      <c r="A16" s="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S16" s="1"/>
      <c r="T16" s="1"/>
      <c r="U16" s="2"/>
    </row>
    <row r="17" spans="1:21" ht="13.5" customHeight="1">
      <c r="A17" s="58" t="s">
        <v>88</v>
      </c>
      <c r="B17" s="187" t="s">
        <v>60</v>
      </c>
      <c r="C17" s="206"/>
      <c r="D17" s="206"/>
      <c r="E17" s="206"/>
      <c r="F17" s="206"/>
      <c r="H17" s="205" t="s">
        <v>89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ht="13.5" customHeight="1">
      <c r="A18" s="59" t="s">
        <v>91</v>
      </c>
      <c r="B18" s="57" t="s">
        <v>156</v>
      </c>
      <c r="C18" s="57"/>
      <c r="D18" s="57"/>
      <c r="E18" s="57"/>
      <c r="F18" s="57"/>
      <c r="H18" s="56" t="s">
        <v>71</v>
      </c>
      <c r="I18" s="204" t="s">
        <v>119</v>
      </c>
      <c r="J18" s="204"/>
      <c r="K18" s="202" t="s">
        <v>90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ht="13.5" customHeight="1">
      <c r="A19" s="60" t="s">
        <v>92</v>
      </c>
      <c r="B19" s="53" t="s">
        <v>190</v>
      </c>
      <c r="C19" s="53"/>
      <c r="D19" s="53"/>
      <c r="E19" s="53"/>
      <c r="F19" s="53"/>
      <c r="H19" s="54">
        <v>64</v>
      </c>
      <c r="I19" s="186" t="s">
        <v>195</v>
      </c>
      <c r="J19" s="186"/>
      <c r="K19" s="191" t="s">
        <v>196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</row>
    <row r="20" spans="1:21" ht="13.5" customHeight="1">
      <c r="A20" s="59" t="s">
        <v>93</v>
      </c>
      <c r="B20" s="57" t="s">
        <v>191</v>
      </c>
      <c r="C20" s="57"/>
      <c r="D20" s="57"/>
      <c r="E20" s="57"/>
      <c r="F20" s="57"/>
      <c r="H20" s="55">
        <v>60</v>
      </c>
      <c r="I20" s="190" t="s">
        <v>33</v>
      </c>
      <c r="J20" s="190"/>
      <c r="K20" s="193" t="s">
        <v>197</v>
      </c>
      <c r="L20" s="193"/>
      <c r="M20" s="193"/>
      <c r="N20" s="193"/>
      <c r="O20" s="193"/>
      <c r="P20" s="193"/>
      <c r="Q20" s="193"/>
      <c r="R20" s="193"/>
      <c r="S20" s="193"/>
      <c r="T20" s="193"/>
      <c r="U20" s="193"/>
    </row>
    <row r="21" spans="1:21" ht="13.5" customHeight="1">
      <c r="A21" s="60" t="s">
        <v>94</v>
      </c>
      <c r="B21" s="53"/>
      <c r="C21" s="53"/>
      <c r="D21" s="53"/>
      <c r="E21" s="53"/>
      <c r="F21" s="53"/>
      <c r="H21" s="54">
        <v>55</v>
      </c>
      <c r="I21" s="186" t="s">
        <v>33</v>
      </c>
      <c r="J21" s="186"/>
      <c r="K21" s="191" t="s">
        <v>198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13.5" customHeight="1">
      <c r="A22" s="2"/>
      <c r="H22" s="55"/>
      <c r="I22" s="190"/>
      <c r="J22" s="190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3.5" customHeight="1">
      <c r="A23" s="58" t="s">
        <v>88</v>
      </c>
      <c r="B23" s="187" t="s">
        <v>60</v>
      </c>
      <c r="C23" s="187"/>
      <c r="D23" s="187"/>
      <c r="E23" s="187"/>
      <c r="F23" s="187"/>
      <c r="H23" s="54"/>
      <c r="I23" s="186"/>
      <c r="J23" s="186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ht="13.5" customHeight="1">
      <c r="A24" s="59" t="s">
        <v>91</v>
      </c>
      <c r="B24" s="57" t="s">
        <v>192</v>
      </c>
      <c r="C24" s="57"/>
      <c r="D24" s="57"/>
      <c r="E24" s="57"/>
      <c r="F24" s="57"/>
      <c r="H24" s="55"/>
      <c r="I24" s="190"/>
      <c r="J24" s="190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21" ht="13.5" customHeight="1">
      <c r="A25" s="60" t="s">
        <v>92</v>
      </c>
      <c r="B25" s="53" t="s">
        <v>193</v>
      </c>
      <c r="C25" s="53"/>
      <c r="D25" s="53"/>
      <c r="E25" s="53"/>
      <c r="F25" s="53"/>
      <c r="H25" s="54"/>
      <c r="I25" s="186"/>
      <c r="J25" s="186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13.5" customHeight="1">
      <c r="A26" s="59" t="s">
        <v>93</v>
      </c>
      <c r="B26" s="57" t="s">
        <v>194</v>
      </c>
      <c r="C26" s="57"/>
      <c r="D26" s="57"/>
      <c r="E26" s="57"/>
      <c r="F26" s="57"/>
      <c r="H26" s="55"/>
      <c r="I26" s="190"/>
      <c r="J26" s="190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1:21" ht="13.5" customHeight="1">
      <c r="A27" s="60" t="s">
        <v>94</v>
      </c>
      <c r="B27" s="53"/>
      <c r="C27" s="53"/>
      <c r="D27" s="53"/>
      <c r="E27" s="53"/>
      <c r="F27" s="53"/>
      <c r="H27" s="54"/>
      <c r="I27" s="186"/>
      <c r="J27" s="186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9:21" ht="13.5" customHeight="1">
      <c r="S28" s="1"/>
      <c r="T28" s="1"/>
      <c r="U28" s="1"/>
    </row>
    <row r="29" spans="19:21" ht="13.5" customHeight="1">
      <c r="S29" s="1"/>
      <c r="T29" s="1"/>
      <c r="U29" s="1"/>
    </row>
    <row r="30" spans="19:21" ht="12.75">
      <c r="S30" s="1"/>
      <c r="T30" s="1"/>
      <c r="U30" s="1"/>
    </row>
    <row r="31" spans="1:21" ht="12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mergeCells count="27">
    <mergeCell ref="I26:J26"/>
    <mergeCell ref="K26:U26"/>
    <mergeCell ref="K22:U22"/>
    <mergeCell ref="I23:J23"/>
    <mergeCell ref="K23:U23"/>
    <mergeCell ref="I24:J24"/>
    <mergeCell ref="K24:U24"/>
    <mergeCell ref="I27:J27"/>
    <mergeCell ref="K27:U27"/>
    <mergeCell ref="B23:F23"/>
    <mergeCell ref="I20:J20"/>
    <mergeCell ref="K20:U20"/>
    <mergeCell ref="I21:J21"/>
    <mergeCell ref="K21:U21"/>
    <mergeCell ref="I22:J22"/>
    <mergeCell ref="I25:J25"/>
    <mergeCell ref="K25:U25"/>
    <mergeCell ref="E2:U2"/>
    <mergeCell ref="I19:J19"/>
    <mergeCell ref="K19:U19"/>
    <mergeCell ref="E4:I4"/>
    <mergeCell ref="J4:N4"/>
    <mergeCell ref="O4:R4"/>
    <mergeCell ref="B17:F17"/>
    <mergeCell ref="H17:U17"/>
    <mergeCell ref="I18:J18"/>
    <mergeCell ref="K18:U18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Surgent Stanislav</dc:creator>
  <cp:keywords/>
  <dc:description/>
  <cp:lastModifiedBy>Leskovský Roman</cp:lastModifiedBy>
  <cp:lastPrinted>2007-11-13T08:34:12Z</cp:lastPrinted>
  <dcterms:created xsi:type="dcterms:W3CDTF">2005-09-06T23:52:06Z</dcterms:created>
  <dcterms:modified xsi:type="dcterms:W3CDTF">2008-01-08T09:11:06Z</dcterms:modified>
  <cp:category/>
  <cp:version/>
  <cp:contentType/>
  <cp:contentStatus/>
</cp:coreProperties>
</file>